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svj120\総務課\財政担当\07【調査・報告】\さ　財政状況資料集\R4年度決算分\04ホームページ形成記事\3月掲載文\"/>
    </mc:Choice>
  </mc:AlternateContent>
  <xr:revisionPtr revIDLastSave="0" documentId="13_ncr:1_{C5507807-4B7D-464A-AFE9-61B038B4186F}"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C38" i="10"/>
  <c r="BW37" i="10"/>
  <c r="BE37" i="10"/>
  <c r="AM37" i="10"/>
  <c r="C37" i="10"/>
  <c r="BE36" i="10"/>
  <c r="AM36" i="10"/>
  <c r="C36" i="10"/>
  <c r="BW35" i="10"/>
  <c r="BW36" i="10" s="1"/>
  <c r="BE35" i="10"/>
  <c r="AM35" i="10"/>
  <c r="BW34" i="10"/>
  <c r="AM34" i="10"/>
  <c r="C34" i="10"/>
  <c r="C35" i="10" s="1"/>
  <c r="CO34" i="10" l="1"/>
  <c r="CO35" i="10" s="1"/>
  <c r="CO36" i="10" s="1"/>
  <c r="CO37" i="10" s="1"/>
  <c r="CO38"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<sst xmlns="http://schemas.openxmlformats.org/spreadsheetml/2006/main" count="1175" uniqueCount="607">
  <si>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</si>
  <si>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</si>
  <si>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</si>
  <si>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</si>
  <si>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</si>
  <si>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</si>
  <si>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</si>
  <si>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</si>
  <si>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</si>
  <si>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</si>
  <si>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</si>
  <si>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</si>
  <si>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</si>
  <si>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</si>
  <si>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</si>
  <si>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</si>
  <si>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</si>
  <si>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</si>
  <si>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</si>
  <si>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</si>
  <si>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</si>
  <si>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</si>
  <si>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</si>
  <si>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</si>
  <si>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</si>
  <si>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</si>
  <si>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</si>
  <si>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</si>
  <si>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</si>
  <si>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</si>
  <si>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</si>
  <si>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</si>
  <si>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</si>
  <si>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</si>
  <si>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</si>
  <si>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</si>
  <si>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</si>
  <si>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</si>
  <si>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</si>
  <si>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</si>
  <si>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</si>
  <si>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</si>
  <si>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</si>
  <si>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</si>
  <si>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</si>
  <si>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</si>
  <si>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</si>
  <si>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</si>
  <si>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</si>
  <si>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</si>
  <si>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</si>
  <si>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</si>
  <si>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</si>
  <si>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</si>
  <si>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</si>
  <si>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</si>
  <si>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</si>
  <si>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</si>
  <si>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</si>
  <si>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</si>
  <si>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</si>
  <si>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</si>
  <si>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</si>
  <si>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</si>
  <si>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</si>
  <si>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</si>
  <si>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</si>
  <si>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</si>
  <si>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</si>
  <si>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</si>
  <si>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</si>
  <si>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</si>
  <si>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</si>
  <si>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</si>
  <si>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</si>
  <si>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</si>
  <si>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</si>
  <si>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</si>
  <si>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</si>
  <si>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</si>
  <si>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</si>
  <si>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</si>
  <si>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</si>
  <si>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</si>
  <si>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</si>
  <si>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</si>
  <si>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</si>
  <si>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</si>
  <si>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</si>
  <si>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</si>
  <si>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</si>
  <si>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</si>
  <si>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</si>
  <si>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</si>
  <si>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</si>
  <si>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</si>
  <si>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</si>
  <si>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</si>
  <si>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</si>
  <si>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</si>
  <si>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</si>
  <si>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</si>
  <si>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</si>
  <si>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</si>
  <si>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</si>
  <si>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</si>
  <si>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</si>
  <si>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</si>
  <si>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</si>
  <si>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</si>
  <si>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</si>
  <si>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</si>
  <si>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</si>
  <si>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</si>
  <si>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</si>
  <si>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</si>
  <si>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</si>
  <si>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</si>
  <si>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</si>
  <si>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</si>
  <si>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</si>
  <si>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</si>
  <si>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</si>
  <si>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</si>
  <si>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</si>
  <si>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</si>
  <si>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</si>
  <si>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</si>
  <si>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</si>
  <si>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</si>
  <si>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</si>
  <si>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</si>
  <si>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</si>
  <si>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</si>
  <si>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</si>
  <si>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</si>
  <si>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</si>
  <si>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</si>
  <si>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</si>
  <si>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</si>
  <si>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</si>
  <si>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</si>
  <si>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</si>
  <si>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</si>
  <si>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</si>
  <si>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</si>
  <si>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</si>
  <si>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</si>
  <si>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</si>
  <si>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</si>
  <si>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</si>
  <si>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</si>
  <si>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</si>
  <si>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</si>
  <si>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</si>
  <si>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</si>
  <si>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</si>
  <si>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</si>
  <si>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</si>
  <si>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</si>
  <si>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</si>
  <si>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</si>
  <si>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</si>
  <si>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</si>
  <si>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</si>
  <si>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</si>
  <si>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</si>
  <si>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</si>
  <si>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</si>
  <si>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</si>
  <si>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</si>
  <si>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</si>
  <si>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</si>
  <si>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</si>
  <si>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</si>
  <si>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</si>
  <si>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</si>
  <si>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</si>
  <si>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</si>
  <si>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</si>
  <si>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</si>
  <si>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</si>
  <si>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</si>
  <si>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</si>
  <si>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</si>
  <si>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</si>
  <si>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</si>
  <si>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</si>
  <si>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</si>
  <si>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</si>
  <si>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</si>
  <si>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</si>
  <si>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</si>
  <si>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</si>
  <si>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</si>
  <si>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</si>
  <si>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</si>
  <si>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</si>
  <si>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</si>
  <si>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</si>
  <si>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</si>
  <si>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</si>
  <si>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</si>
  <si>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</si>
  <si>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</si>
  <si>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</si>
  <si>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</si>
  <si>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</si>
  <si>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</si>
  <si>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</si>
  <si>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</si>
  <si>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</si>
  <si>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</si>
  <si>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</si>
  <si>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</si>
  <si>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</si>
  <si>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</si>
  <si>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</si>
  <si>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</si>
  <si>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徳島県上勝町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</si>
  <si>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</si>
  <si>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</si>
  <si>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</si>
  <si>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</si>
  <si>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</si>
  <si>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</si>
  <si>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</si>
  <si>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</si>
  <si>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</si>
  <si>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</si>
  <si>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</si>
  <si>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</si>
  <si>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</si>
  <si>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</si>
  <si>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</si>
  <si>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</si>
  <si>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</si>
  <si>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</si>
  <si>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</si>
  <si>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</si>
  <si>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</si>
  <si>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</si>
  <si>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</si>
  <si>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</si>
  <si>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</si>
  <si>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</si>
  <si>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</si>
  <si>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</si>
  <si>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</si>
  <si>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</si>
  <si>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</si>
  <si>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</si>
  <si>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</si>
  <si>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</si>
  <si>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</si>
  <si>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</si>
  <si>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</si>
  <si>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</si>
  <si>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</si>
  <si>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</si>
  <si>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</si>
  <si>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</si>
  <si>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</si>
  <si>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</si>
  <si>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</si>
  <si>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</si>
  <si>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</si>
  <si>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</si>
  <si>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</si>
  <si>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</si>
  <si>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</si>
  <si>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</si>
  <si>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</si>
  <si>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</si>
  <si>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</si>
  <si>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</si>
  <si>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</si>
  <si>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</si>
  <si>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</si>
  <si>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</si>
  <si>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</si>
  <si>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</si>
  <si>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</si>
  <si>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</si>
  <si>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</si>
  <si>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</si>
  <si>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</si>
  <si>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</si>
  <si>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</si>
  <si>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</si>
  <si>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</si>
  <si>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</si>
  <si>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</si>
  <si>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</si>
  <si>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</si>
  <si>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</si>
  <si>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</si>
  <si>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</si>
  <si>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</si>
  <si>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</si>
  <si>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</si>
  <si>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</si>
  <si>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</si>
  <si>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</si>
  <si>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</si>
  <si>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</si>
  <si>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</si>
  <si>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</si>
  <si>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</si>
  <si>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</si>
  <si>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</si>
  <si>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</si>
  <si>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</si>
  <si>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</si>
  <si>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</si>
  <si>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</si>
  <si>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</si>
  <si>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</si>
  <si>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</si>
  <si>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</si>
  <si>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</si>
  <si>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</si>
  <si>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</si>
  <si>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</si>
  <si>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</si>
  <si>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</si>
  <si>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</si>
  <si>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</si>
  <si>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</si>
  <si>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</si>
  <si>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</si>
  <si>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</si>
  <si>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</si>
  <si>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</si>
  <si>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</si>
  <si>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</si>
  <si>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</si>
  <si>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</si>
  <si>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</si>
  <si>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</si>
  <si>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</si>
  <si>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</si>
  <si>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</si>
  <si>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</si>
  <si>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</si>
  <si>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</si>
  <si>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</si>
  <si>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</si>
  <si>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</si>
  <si>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</si>
  <si>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</si>
  <si>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</si>
  <si>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</si>
  <si>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</si>
  <si>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</si>
  <si>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</si>
  <si>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</si>
  <si>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</si>
  <si>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</si>
  <si>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</si>
  <si>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</si>
  <si>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</si>
  <si>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</si>
  <si>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</si>
  <si>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</si>
  <si>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</si>
  <si>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</si>
  <si>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</si>
  <si>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</si>
  <si>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</si>
  <si>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</si>
  <si>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</si>
  <si>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徳島県上勝町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</si>
  <si>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</si>
  <si>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</si>
  <si>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</si>
  <si>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</si>
  <si>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</si>
  <si>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</si>
  <si>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</si>
  <si>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</si>
  <si>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</si>
  <si>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</si>
  <si>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</si>
  <si>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</si>
  <si>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</si>
  <si>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</si>
  <si>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</si>
  <si>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</si>
  <si>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</si>
  <si>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</si>
  <si>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</si>
  <si>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</si>
  <si>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</si>
  <si>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</si>
  <si>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</si>
  <si>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</si>
  <si>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</si>
  <si>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</si>
  <si>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</si>
  <si>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</si>
  <si>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</si>
  <si>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</si>
  <si>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</si>
  <si>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</si>
  <si>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</si>
  <si>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</si>
  <si>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</si>
  <si>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</si>
  <si>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</si>
  <si>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国民健康保険（診療施設勘定）特別会計</t>
    <phoneticPr fontId="5"/>
  </si>
  <si>
    <t>国民健康保険（福原診療施設勘定）特別会計</t>
    <phoneticPr fontId="5"/>
  </si>
  <si>
    <t>後期高齢者医療特別会計</t>
    <phoneticPr fontId="5"/>
  </si>
  <si>
    <t>上勝町簡易水道事業特別会計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</si>
  <si>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</si>
  <si>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</si>
  <si>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</si>
  <si>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</si>
  <si>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</si>
  <si>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</si>
  <si>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</si>
  <si>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</si>
  <si>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</si>
  <si>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</si>
  <si>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</si>
  <si>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</si>
  <si>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</si>
  <si>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</si>
  <si>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</si>
  <si>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</si>
  <si>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</si>
  <si>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</si>
  <si>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</si>
  <si>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</si>
  <si>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</si>
  <si>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</si>
  <si>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</si>
  <si>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</si>
  <si>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</si>
  <si>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</si>
  <si>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</si>
  <si>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</si>
  <si>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</si>
  <si>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</si>
  <si>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</si>
  <si>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</si>
  <si>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</si>
  <si>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</si>
  <si>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</si>
  <si>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</si>
  <si>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</si>
  <si>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</si>
  <si>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</si>
  <si>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</si>
  <si>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</si>
  <si>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</si>
  <si>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</si>
  <si>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</si>
  <si>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</si>
  <si>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</si>
  <si>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</si>
  <si>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</si>
  <si>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</si>
  <si>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</si>
  <si>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</si>
  <si>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</si>
  <si>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</si>
  <si>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</si>
  <si>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</si>
  <si>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</si>
  <si>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</si>
  <si>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</si>
  <si>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</si>
  <si>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</si>
  <si>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</si>
  <si>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</si>
  <si>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</si>
  <si>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</si>
  <si>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</si>
  <si>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上勝町簡易水道事業特別会計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</si>
  <si>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</si>
  <si>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</si>
  <si>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国民健康保険（診療施設勘定）特別会計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</si>
  <si>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</si>
  <si>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</si>
  <si>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</si>
  <si>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</si>
  <si>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</si>
  <si>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</si>
  <si>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</si>
  <si>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</si>
  <si>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</si>
  <si>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</si>
  <si>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</si>
  <si>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</si>
  <si>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</si>
  <si>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</si>
  <si>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</si>
  <si>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</si>
  <si>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</si>
  <si>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</si>
  <si>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</si>
  <si>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</si>
  <si>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</si>
  <si>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</si>
  <si>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</si>
  <si>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</si>
  <si>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</si>
  <si>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</si>
  <si>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</si>
  <si>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</si>
  <si>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</si>
  <si>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</si>
  <si>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</si>
  <si>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</si>
  <si>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</si>
  <si>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</si>
  <si>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</si>
  <si>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</si>
  <si>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</si>
  <si>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</si>
  <si>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</si>
  <si>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</si>
  <si>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</si>
  <si>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</si>
  <si>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</si>
  <si>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</si>
  <si>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</si>
  <si>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</si>
  <si>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</si>
  <si>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</si>
  <si>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</si>
  <si>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</si>
  <si>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</si>
  <si>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</si>
  <si>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</si>
  <si>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</si>
  <si>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</si>
  <si>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</si>
  <si>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</si>
  <si>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</si>
  <si>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</si>
  <si>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</si>
  <si>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</si>
  <si>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</si>
  <si>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</si>
  <si>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</si>
  <si>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</si>
  <si>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</si>
  <si>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</si>
  <si>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</si>
  <si>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</si>
  <si>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</si>
  <si>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</si>
  <si>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</si>
  <si>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</si>
  <si>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</si>
  <si>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</si>
  <si>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</si>
  <si>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</si>
  <si>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</si>
  <si>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</si>
  <si>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</si>
  <si>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</si>
  <si>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</si>
  <si>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</si>
  <si>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</si>
  <si>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</si>
  <si>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</si>
  <si>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</si>
  <si>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</si>
  <si>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11.20</t>
  </si>
  <si>
    <t>▲ 8.48</t>
  </si>
  <si>
    <t>▲ 3.55</t>
  </si>
  <si>
    <t>一般会計</t>
  </si>
  <si>
    <t>介護保険特別会計</t>
  </si>
  <si>
    <t>国民健康保険（診療施設勘定）特別会計</t>
  </si>
  <si>
    <t>国民健康保険（事業勘定）特別会計</t>
  </si>
  <si>
    <t>後期高齢者医療特別会計</t>
  </si>
  <si>
    <t>奨学資金特別会計</t>
  </si>
  <si>
    <t>国民健康保険（福原診療施設勘定）特別会計</t>
  </si>
  <si>
    <t>上勝町簡易水道事業特別会計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</si>
  <si>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</si>
  <si>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</si>
  <si>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</si>
  <si>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</si>
  <si>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</si>
  <si>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</si>
  <si>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</si>
  <si>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</si>
  <si>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(株)かみかついっきゅう</t>
    <rPh sb="0" eb="3">
      <t>カブ</t>
    </rPh>
    <phoneticPr fontId="2"/>
  </si>
  <si>
    <t>(株)上勝バイオ</t>
    <rPh sb="0" eb="3">
      <t>カブ</t>
    </rPh>
    <rPh sb="3" eb="5">
      <t>カミカツ</t>
    </rPh>
    <phoneticPr fontId="2"/>
  </si>
  <si>
    <t>(株)もくさん</t>
    <rPh sb="0" eb="3">
      <t>カブ</t>
    </rPh>
    <phoneticPr fontId="2"/>
  </si>
  <si>
    <t>(株)いろどり</t>
    <rPh sb="0" eb="3">
      <t>カブ</t>
    </rPh>
    <phoneticPr fontId="2"/>
  </si>
  <si>
    <t>（一）かみかつ森林環境公社</t>
    <rPh sb="1" eb="2">
      <t>1</t>
    </rPh>
    <rPh sb="7" eb="9">
      <t>シンリン</t>
    </rPh>
    <rPh sb="9" eb="11">
      <t>カンキョウ</t>
    </rPh>
    <rPh sb="11" eb="13">
      <t>コウシャ</t>
    </rPh>
    <phoneticPr fontId="2"/>
  </si>
  <si>
    <t>小松島市外三町村衛生組合</t>
    <rPh sb="0" eb="4">
      <t>コマツシマシ</t>
    </rPh>
    <rPh sb="4" eb="5">
      <t>ソト</t>
    </rPh>
    <rPh sb="5" eb="6">
      <t>3</t>
    </rPh>
    <rPh sb="6" eb="8">
      <t>チョウソン</t>
    </rPh>
    <rPh sb="8" eb="10">
      <t>エイセイ</t>
    </rPh>
    <rPh sb="10" eb="12">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</si>
  <si>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</si>
  <si>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</si>
  <si>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</si>
  <si>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徳島県市町村総合事務組合（徳島県滞納整理機構特別会計）</t>
    <rPh sb="0" eb="3">
      <t>トクシマケン</t>
    </rPh>
    <rPh sb="3" eb="6">
      <t>シチョウソン</t>
    </rPh>
    <rPh sb="6" eb="8">
      <t>ソウゴウ</t>
    </rPh>
    <rPh sb="8" eb="10">
      <t>ジム</t>
    </rPh>
    <rPh sb="10" eb="12">
      <t>クミアイ</t>
    </rPh>
    <rPh sb="13" eb="16">
      <t>トクシマケン</t>
    </rPh>
    <rPh sb="16" eb="18">
      <t>タイノウ</t>
    </rPh>
    <rPh sb="18" eb="20">
      <t>セイリ</t>
    </rPh>
    <rPh sb="20" eb="22">
      <t>キコウ</t>
    </rPh>
    <rPh sb="22" eb="24">
      <t>トクベツ</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</si>
  <si>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2"/>
  </si>
  <si>
    <t>-</t>
    <phoneticPr fontId="2"/>
  </si>
  <si>
    <t>いろどりの里整備基金</t>
    <rPh sb="5" eb="6">
      <t>サト</t>
    </rPh>
    <rPh sb="6" eb="8">
      <t>セイビ</t>
    </rPh>
    <rPh sb="8" eb="10">
      <t>キキン</t>
    </rPh>
    <phoneticPr fontId="5"/>
  </si>
  <si>
    <t>上勝町森林農地適正管理基金</t>
    <rPh sb="0" eb="3">
      <t>カミカツチョウ</t>
    </rPh>
    <rPh sb="3" eb="5">
      <t>シンリン</t>
    </rPh>
    <rPh sb="5" eb="7">
      <t>ノウチ</t>
    </rPh>
    <rPh sb="7" eb="9">
      <t>テキセイ</t>
    </rPh>
    <rPh sb="9" eb="11">
      <t>カンリ</t>
    </rPh>
    <rPh sb="11" eb="13">
      <t>キキン</t>
    </rPh>
    <phoneticPr fontId="2"/>
  </si>
  <si>
    <t>上勝町地域福祉基金</t>
    <rPh sb="0" eb="3">
      <t>カミカツチョウ</t>
    </rPh>
    <rPh sb="3" eb="5">
      <t>チイキ</t>
    </rPh>
    <rPh sb="5" eb="7">
      <t>フクシ</t>
    </rPh>
    <rPh sb="7" eb="9">
      <t>キキン</t>
    </rPh>
    <phoneticPr fontId="2"/>
  </si>
  <si>
    <t>上勝町文化振興基金</t>
    <rPh sb="0" eb="3">
      <t>カミカツチョウ</t>
    </rPh>
    <rPh sb="3" eb="5">
      <t>ブンカ</t>
    </rPh>
    <rPh sb="5" eb="7">
      <t>シンコウ</t>
    </rPh>
    <rPh sb="7" eb="9">
      <t>キキン</t>
    </rPh>
    <phoneticPr fontId="2"/>
  </si>
  <si>
    <t>上勝町ふるさと創生夢基金</t>
    <rPh sb="0" eb="3">
      <t>カミカツチョウ</t>
    </rPh>
    <rPh sb="7" eb="9">
      <t>ソウセイ</t>
    </rPh>
    <rPh sb="9" eb="10">
      <t>ユメ</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</si>
</sst>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04F-4CE6-8D55-72A5EE5D15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488612</c:v>
                </c:pt>
                <c:pt idx="1">
                  <c:v>490243</c:v>
                </c:pt>
                <c:pt idx="2">
                  <c:v>421187</c:v>
                </c:pt>
                <c:pt idx="3">
                  <c:v>488016</c:v>
                </c:pt>
                <c:pt idx="4">
                  <c:v>426609</c:v>
                </c:pt>
              </c:numCache>
            </c:numRef>
          </c:val>
          <c:smooth val="0"/>
          <c:extLst>
            <c:ext xmlns:c16="http://schemas.microsoft.com/office/drawing/2014/chart" uri="{C3380CC4-5D6E-409C-BE32-E72D297353CC}">
              <c16:uniqueId val="{00000001-104F-4CE6-8D55-72A5EE5D15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12.04</c:v>
                </c:pt>
                <c:pt idx="1">
                  <c:v>7.21</c:v>
                </c:pt>
                <c:pt idx="2">
                  <c:v>5.77</c:v>
                </c:pt>
                <c:pt idx="3">
                  <c:v>10.39</c:v>
                </c:pt>
                <c:pt idx="4">
                  <c:v>10.47</c:v>
                </c:pt>
              </c:numCache>
            </c:numRef>
          </c:val>
          <c:extLst>
            <c:ext xmlns:c16="http://schemas.microsoft.com/office/drawing/2014/chart" uri="{C3380CC4-5D6E-409C-BE32-E72D297353CC}">
              <c16:uniqueId val="{00000000-6B55-4DE1-A3B1-D8A6958CA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177.41</c:v>
                </c:pt>
                <c:pt idx="1">
                  <c:v>172.8</c:v>
                </c:pt>
                <c:pt idx="2">
                  <c:v>160.66999999999999</c:v>
                </c:pt>
                <c:pt idx="3">
                  <c:v>150.08000000000001</c:v>
                </c:pt>
                <c:pt idx="4">
                  <c:v>149.72999999999999</c:v>
                </c:pt>
              </c:numCache>
            </c:numRef>
          </c:val>
          <c:extLst>
            <c:ext xmlns:c16="http://schemas.microsoft.com/office/drawing/2014/chart" uri="{C3380CC4-5D6E-409C-BE32-E72D297353CC}">
              <c16:uniqueId val="{00000001-6B55-4DE1-A3B1-D8A6958CA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c:v>
                </c:pt>
                <c:pt idx="1">
                  <c:v>-8.48</c:v>
                </c:pt>
                <c:pt idx="2">
                  <c:v>-3.55</c:v>
                </c:pt>
                <c:pt idx="3">
                  <c:v>5.6</c:v>
                </c:pt>
                <c:pt idx="4">
                  <c:v>0.42</c:v>
                </c:pt>
              </c:numCache>
            </c:numRef>
          </c:val>
          <c:smooth val="0"/>
          <c:extLst>
            <c:ext xmlns:c16="http://schemas.microsoft.com/office/drawing/2014/chart" uri="{C3380CC4-5D6E-409C-BE32-E72D297353CC}">
              <c16:uniqueId val="{00000002-6B55-4DE1-A3B1-D8A6958CA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71-4414-B51E-294B61A8F3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71-4414-B51E-294B61A8F3B1}"/>
            </c:ext>
          </c:extLst>
        </c:ser>
        <c:ser>
          <c:idx val="2"/>
          <c:order val="2"/>
          <c:tx>
            <c:strRef>
              <c:f>データシート!$A$29</c:f>
              <c:strCache>
                <c:ptCount val="1"/>
                <c:pt idx="0">
                  <c:v>上勝町簡易水道事業特別会計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1.28</c:v>
                </c:pt>
                <c:pt idx="2">
                  <c:v>#N/A</c:v>
                </c:pt>
                <c:pt idx="3">
                  <c:v>1.1499999999999999</c:v>
                </c:pt>
                <c:pt idx="4">
                  <c:v>#N/A</c:v>
                </c:pt>
                <c:pt idx="5">
                  <c:v>0.66</c:v>
                </c:pt>
                <c:pt idx="6">
                  <c:v>#N/A</c:v>
                </c:pt>
                <c:pt idx="7">
                  <c:v>0.21</c:v>
                </c:pt>
                <c:pt idx="8">
                  <c:v>#N/A</c:v>
                </c:pt>
                <c:pt idx="9">
                  <c:v>0</c:v>
                </c:pt>
              </c:numCache>
            </c:numRef>
          </c:val>
          <c:extLst>
            <c:ext xmlns:c16="http://schemas.microsoft.com/office/drawing/2014/chart" uri="{C3380CC4-5D6E-409C-BE32-E72D297353CC}">
              <c16:uniqueId val="{00000002-D271-4414-B51E-294B61A8F3B1}"/>
            </c:ext>
          </c:extLst>
        </c:ser>
        <c:ser>
          <c:idx val="3"/>
          <c:order val="3"/>
          <c:tx>
            <c:strRef>
              <c:f>データシート!$A$30</c:f>
              <c:strCache>
                <c:ptCount val="1"/>
                <c:pt idx="0">
                  <c:v>国民健康保険（福原診療施設勘定）特別会計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271-4414-B51E-294B61A8F3B1}"/>
            </c:ext>
          </c:extLst>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271-4414-B51E-294B61A8F3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0.02</c:v>
                </c:pt>
                <c:pt idx="4">
                  <c:v>#N/A</c:v>
                </c:pt>
                <c:pt idx="5">
                  <c:v>0.06</c:v>
                </c:pt>
                <c:pt idx="6">
                  <c:v>#N/A</c:v>
                </c:pt>
                <c:pt idx="7">
                  <c:v>0.04</c:v>
                </c:pt>
                <c:pt idx="8">
                  <c:v>#N/A</c:v>
                </c:pt>
                <c:pt idx="9">
                  <c:v>0.04</c:v>
                </c:pt>
              </c:numCache>
            </c:numRef>
          </c:val>
          <c:extLst>
            <c:ext xmlns:c16="http://schemas.microsoft.com/office/drawing/2014/chart" uri="{C3380CC4-5D6E-409C-BE32-E72D297353CC}">
              <c16:uniqueId val="{00000005-D271-4414-B51E-294B61A8F3B1}"/>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c:v>
                </c:pt>
                <c:pt idx="2">
                  <c:v>#N/A</c:v>
                </c:pt>
                <c:pt idx="3">
                  <c:v>1.42</c:v>
                </c:pt>
                <c:pt idx="4">
                  <c:v>#N/A</c:v>
                </c:pt>
                <c:pt idx="5">
                  <c:v>0.82</c:v>
                </c:pt>
                <c:pt idx="6">
                  <c:v>#N/A</c:v>
                </c:pt>
                <c:pt idx="7">
                  <c:v>0.71</c:v>
                </c:pt>
                <c:pt idx="8">
                  <c:v>#N/A</c:v>
                </c:pt>
                <c:pt idx="9">
                  <c:v>0.51</c:v>
                </c:pt>
              </c:numCache>
            </c:numRef>
          </c:val>
          <c:extLst>
            <c:ext xmlns:c16="http://schemas.microsoft.com/office/drawing/2014/chart" uri="{C3380CC4-5D6E-409C-BE32-E72D297353CC}">
              <c16:uniqueId val="{00000006-D271-4414-B51E-294B61A8F3B1}"/>
            </c:ext>
          </c:extLst>
        </c:ser>
        <c:ser>
          <c:idx val="7"/>
          <c:order val="7"/>
          <c:tx>
            <c:strRef>
              <c:f>データシート!$A$34</c:f>
              <c:strCache>
                <c:ptCount val="1"/>
                <c:pt idx="0">
                  <c:v>国民健康保険（診療施設勘定）特別会計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2.46</c:v>
                </c:pt>
                <c:pt idx="2">
                  <c:v>#N/A</c:v>
                </c:pt>
                <c:pt idx="3">
                  <c:v>1.99</c:v>
                </c:pt>
                <c:pt idx="4">
                  <c:v>#N/A</c:v>
                </c:pt>
                <c:pt idx="5">
                  <c:v>1.6</c:v>
                </c:pt>
                <c:pt idx="6">
                  <c:v>#N/A</c:v>
                </c:pt>
                <c:pt idx="7">
                  <c:v>1.41</c:v>
                </c:pt>
                <c:pt idx="8">
                  <c:v>#N/A</c:v>
                </c:pt>
                <c:pt idx="9">
                  <c:v>1.41</c:v>
                </c:pt>
              </c:numCache>
            </c:numRef>
          </c:val>
          <c:extLst>
            <c:ext xmlns:c16="http://schemas.microsoft.com/office/drawing/2014/chart" uri="{C3380CC4-5D6E-409C-BE32-E72D297353CC}">
              <c16:uniqueId val="{00000007-D271-4414-B51E-294B61A8F3B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0.56000000000000005</c:v>
                </c:pt>
                <c:pt idx="2">
                  <c:v>#N/A</c:v>
                </c:pt>
                <c:pt idx="3">
                  <c:v>0.41</c:v>
                </c:pt>
                <c:pt idx="4">
                  <c:v>#N/A</c:v>
                </c:pt>
                <c:pt idx="5">
                  <c:v>0.69</c:v>
                </c:pt>
                <c:pt idx="6">
                  <c:v>#N/A</c:v>
                </c:pt>
                <c:pt idx="7">
                  <c:v>1.1000000000000001</c:v>
                </c:pt>
                <c:pt idx="8">
                  <c:v>#N/A</c:v>
                </c:pt>
                <c:pt idx="9">
                  <c:v>1.57</c:v>
                </c:pt>
              </c:numCache>
            </c:numRef>
          </c:val>
          <c:extLst>
            <c:ext xmlns:c16="http://schemas.microsoft.com/office/drawing/2014/chart" uri="{C3380CC4-5D6E-409C-BE32-E72D297353CC}">
              <c16:uniqueId val="{00000008-D271-4414-B51E-294B61A8F3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12.03</c:v>
                </c:pt>
                <c:pt idx="2">
                  <c:v>#N/A</c:v>
                </c:pt>
                <c:pt idx="3">
                  <c:v>7.21</c:v>
                </c:pt>
                <c:pt idx="4">
                  <c:v>#N/A</c:v>
                </c:pt>
                <c:pt idx="5">
                  <c:v>5.79</c:v>
                </c:pt>
                <c:pt idx="6">
                  <c:v>#N/A</c:v>
                </c:pt>
                <c:pt idx="7">
                  <c:v>10.4</c:v>
                </c:pt>
                <c:pt idx="8">
                  <c:v>#N/A</c:v>
                </c:pt>
                <c:pt idx="9">
                  <c:v>10.47</c:v>
                </c:pt>
              </c:numCache>
            </c:numRef>
          </c:val>
          <c:extLst>
            <c:ext xmlns:c16="http://schemas.microsoft.com/office/drawing/2014/chart" uri="{C3380CC4-5D6E-409C-BE32-E72D297353CC}">
              <c16:uniqueId val="{00000009-D271-4414-B51E-294B61A8F3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268</c:v>
                </c:pt>
                <c:pt idx="5">
                  <c:v>274</c:v>
                </c:pt>
                <c:pt idx="8">
                  <c:v>271</c:v>
                </c:pt>
                <c:pt idx="11">
                  <c:v>273</c:v>
                </c:pt>
                <c:pt idx="14">
                  <c:v>295</c:v>
                </c:pt>
              </c:numCache>
            </c:numRef>
          </c:val>
          <c:extLst>
            <c:ext xmlns:c16="http://schemas.microsoft.com/office/drawing/2014/chart" uri="{C3380CC4-5D6E-409C-BE32-E72D297353CC}">
              <c16:uniqueId val="{00000000-6BCE-4BD1-BBCC-70896738A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CE-4BD1-BBCC-70896738A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CE-4BD1-BBCC-70896738A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6BCE-4BD1-BBCC-70896738A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c:v>
                </c:pt>
                <c:pt idx="3">
                  <c:v>11</c:v>
                </c:pt>
                <c:pt idx="6">
                  <c:v>11</c:v>
                </c:pt>
                <c:pt idx="9">
                  <c:v>11</c:v>
                </c:pt>
                <c:pt idx="12">
                  <c:v>13</c:v>
                </c:pt>
              </c:numCache>
            </c:numRef>
          </c:val>
          <c:extLst>
            <c:ext xmlns:c16="http://schemas.microsoft.com/office/drawing/2014/chart" uri="{C3380CC4-5D6E-409C-BE32-E72D297353CC}">
              <c16:uniqueId val="{00000004-6BCE-4BD1-BBCC-70896738A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CE-4BD1-BBCC-70896738A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CE-4BD1-BBCC-70896738A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309</c:v>
                </c:pt>
                <c:pt idx="3">
                  <c:v>318</c:v>
                </c:pt>
                <c:pt idx="6">
                  <c:v>332</c:v>
                </c:pt>
                <c:pt idx="9">
                  <c:v>327</c:v>
                </c:pt>
                <c:pt idx="12">
                  <c:v>360</c:v>
                </c:pt>
              </c:numCache>
            </c:numRef>
          </c:val>
          <c:extLst>
            <c:ext xmlns:c16="http://schemas.microsoft.com/office/drawing/2014/chart" uri="{C3380CC4-5D6E-409C-BE32-E72D297353CC}">
              <c16:uniqueId val="{00000007-6BCE-4BD1-BBCC-70896738A0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c:v>
                </c:pt>
                <c:pt idx="2">
                  <c:v>#N/A</c:v>
                </c:pt>
                <c:pt idx="3">
                  <c:v>#N/A</c:v>
                </c:pt>
                <c:pt idx="4">
                  <c:v>56</c:v>
                </c:pt>
                <c:pt idx="5">
                  <c:v>#N/A</c:v>
                </c:pt>
                <c:pt idx="6">
                  <c:v>#N/A</c:v>
                </c:pt>
                <c:pt idx="7">
                  <c:v>73</c:v>
                </c:pt>
                <c:pt idx="8">
                  <c:v>#N/A</c:v>
                </c:pt>
                <c:pt idx="9">
                  <c:v>#N/A</c:v>
                </c:pt>
                <c:pt idx="10">
                  <c:v>66</c:v>
                </c:pt>
                <c:pt idx="11">
                  <c:v>#N/A</c:v>
                </c:pt>
                <c:pt idx="12">
                  <c:v>#N/A</c:v>
                </c:pt>
                <c:pt idx="13">
                  <c:v>79</c:v>
                </c:pt>
                <c:pt idx="14">
                  <c:v>#N/A</c:v>
                </c:pt>
              </c:numCache>
            </c:numRef>
          </c:val>
          <c:smooth val="0"/>
          <c:extLst>
            <c:ext xmlns:c16="http://schemas.microsoft.com/office/drawing/2014/chart" uri="{C3380CC4-5D6E-409C-BE32-E72D297353CC}">
              <c16:uniqueId val="{00000008-6BCE-4BD1-BBCC-70896738A0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2693</c:v>
                </c:pt>
                <c:pt idx="5">
                  <c:v>2899</c:v>
                </c:pt>
                <c:pt idx="8">
                  <c:v>2930</c:v>
                </c:pt>
                <c:pt idx="11">
                  <c:v>2918</c:v>
                </c:pt>
                <c:pt idx="14">
                  <c:v>2909</c:v>
                </c:pt>
              </c:numCache>
            </c:numRef>
          </c:val>
          <c:extLst>
            <c:ext xmlns:c16="http://schemas.microsoft.com/office/drawing/2014/chart" uri="{C3380CC4-5D6E-409C-BE32-E72D297353CC}">
              <c16:uniqueId val="{00000000-8CE7-4552-80AB-E888A69AA2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c:v>
                </c:pt>
                <c:pt idx="5">
                  <c:v>50</c:v>
                </c:pt>
                <c:pt idx="8">
                  <c:v>54</c:v>
                </c:pt>
                <c:pt idx="11">
                  <c:v>62</c:v>
                </c:pt>
                <c:pt idx="14">
                  <c:v>102</c:v>
                </c:pt>
              </c:numCache>
            </c:numRef>
          </c:val>
          <c:extLst>
            <c:ext xmlns:c16="http://schemas.microsoft.com/office/drawing/2014/chart" uri="{C3380CC4-5D6E-409C-BE32-E72D297353CC}">
              <c16:uniqueId val="{00000001-8CE7-4552-80AB-E888A69AA2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5265</c:v>
                </c:pt>
                <c:pt idx="5">
                  <c:v>5374</c:v>
                </c:pt>
                <c:pt idx="8">
                  <c:v>5208</c:v>
                </c:pt>
                <c:pt idx="11">
                  <c:v>5558</c:v>
                </c:pt>
                <c:pt idx="14">
                  <c:v>5736</c:v>
                </c:pt>
              </c:numCache>
            </c:numRef>
          </c:val>
          <c:extLst>
            <c:ext xmlns:c16="http://schemas.microsoft.com/office/drawing/2014/chart" uri="{C3380CC4-5D6E-409C-BE32-E72D297353CC}">
              <c16:uniqueId val="{00000002-8CE7-4552-80AB-E888A69AA2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E7-4552-80AB-E888A69AA2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E7-4552-80AB-E888A69AA2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E7-4552-80AB-E888A69AA2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340</c:v>
                </c:pt>
                <c:pt idx="3">
                  <c:v>349</c:v>
                </c:pt>
                <c:pt idx="6">
                  <c:v>327</c:v>
                </c:pt>
                <c:pt idx="9">
                  <c:v>308</c:v>
                </c:pt>
                <c:pt idx="12">
                  <c:v>311</c:v>
                </c:pt>
              </c:numCache>
            </c:numRef>
          </c:val>
          <c:extLst>
            <c:ext xmlns:c16="http://schemas.microsoft.com/office/drawing/2014/chart" uri="{C3380CC4-5D6E-409C-BE32-E72D297353CC}">
              <c16:uniqueId val="{00000006-8CE7-4552-80AB-E888A69AA2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7-8CE7-4552-80AB-E888A69AA2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c:v>
                </c:pt>
                <c:pt idx="3">
                  <c:v>90</c:v>
                </c:pt>
                <c:pt idx="6">
                  <c:v>81</c:v>
                </c:pt>
                <c:pt idx="9">
                  <c:v>75</c:v>
                </c:pt>
                <c:pt idx="12">
                  <c:v>71</c:v>
                </c:pt>
              </c:numCache>
            </c:numRef>
          </c:val>
          <c:extLst>
            <c:ext xmlns:c16="http://schemas.microsoft.com/office/drawing/2014/chart" uri="{C3380CC4-5D6E-409C-BE32-E72D297353CC}">
              <c16:uniqueId val="{00000008-8CE7-4552-80AB-E888A69AA2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CE7-4552-80AB-E888A69AA2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3103</c:v>
                </c:pt>
                <c:pt idx="3">
                  <c:v>3429</c:v>
                </c:pt>
                <c:pt idx="6">
                  <c:v>3465</c:v>
                </c:pt>
                <c:pt idx="9">
                  <c:v>3525</c:v>
                </c:pt>
                <c:pt idx="12">
                  <c:v>3543</c:v>
                </c:pt>
              </c:numCache>
            </c:numRef>
          </c:val>
          <c:extLst>
            <c:ext xmlns:c16="http://schemas.microsoft.com/office/drawing/2014/chart" uri="{C3380CC4-5D6E-409C-BE32-E72D297353CC}">
              <c16:uniqueId val="{0000000A-8CE7-4552-80AB-E888A69AA2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E7-4552-80AB-E888A69AA2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2560</c:v>
                </c:pt>
                <c:pt idx="1">
                  <c:v>2570</c:v>
                </c:pt>
                <c:pt idx="2">
                  <c:v>2575</c:v>
                </c:pt>
              </c:numCache>
            </c:numRef>
          </c:val>
          <c:extLst>
            <c:ext xmlns:c16="http://schemas.microsoft.com/office/drawing/2014/chart" uri="{C3380CC4-5D6E-409C-BE32-E72D297353CC}">
              <c16:uniqueId val="{00000000-DEB2-457F-AA82-8A3EC79449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1260</c:v>
                </c:pt>
                <c:pt idx="1">
                  <c:v>1262</c:v>
                </c:pt>
                <c:pt idx="2">
                  <c:v>1264</c:v>
                </c:pt>
              </c:numCache>
            </c:numRef>
          </c:val>
          <c:extLst>
            <c:ext xmlns:c16="http://schemas.microsoft.com/office/drawing/2014/chart" uri="{C3380CC4-5D6E-409C-BE32-E72D297353CC}">
              <c16:uniqueId val="{00000001-DEB2-457F-AA82-8A3EC79449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1303</c:v>
                </c:pt>
                <c:pt idx="1">
                  <c:v>1502</c:v>
                </c:pt>
                <c:pt idx="2">
                  <c:v>1643</c:v>
                </c:pt>
              </c:numCache>
            </c:numRef>
          </c:val>
          <c:extLst>
            <c:ext xmlns:c16="http://schemas.microsoft.com/office/drawing/2014/chart" uri="{C3380CC4-5D6E-409C-BE32-E72D297353CC}">
              <c16:uniqueId val="{00000002-DEB2-457F-AA82-8A3EC79449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債、過疎債、臨時財政対策債等と交付税算入の高い地方債を起こしていることにより、実質公債費比率は健全な比率となっているが、地方債残高が増えすぎないように長期的かつ計画的な地方債発行を行い、状況に応じて地方債の一部繰上償還等も視野に入れて対応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満期一括償還地方債の借入がないため、当該財源としての減債基金への積立はない。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指標は健全に見えるが、充当可能基金は公債費のみに充当するものではなく、消防未常備町村の解消、ごみ処理施設への取り組み、第３セクターの状況など不安要素が山積しているため、地方債残高は可能な限り抑制したい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しかし、財政力のない本町では地方債の発行を極端に抑制することは困難であるため、有利な地方債を発行し、健全な指標を保つよう努める。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・財政調整基金を９０百万円取り崩したが、いろどりの里整備基金を１１２百万円のほか特定目的基金を多く積み立てたことにより全体として１４８百万円の増加。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・基金の使途明確化を図るために、個々の特定目的基金を中心に積み立てていくことを予定している。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：将来の上勝町発展の基盤となる施設の整備等を目的とする。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：町の森林農地の適正管理により「持続可能な地域社会づくり」を目指し、町並びに森林所有者等の責務を明確化し、町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民の健康で文化的な生活の持続に寄与することを目的とする。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：将来の上勝町発展の基盤となる施設の整備等を目的とし、平成２９年度に基金条例を設置。令和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：森林農地適正管理士の育成等に充てることを目的とし、令和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公共施設や道路・橋梁等のインフラは、将来的に更新・維持管理等の支出を伴うもので、平成２８年度策定の公共施設等総合管理計画では、将来更新費用（４０年間）の総額が、４０，５４０百万円と想定。年平均を試算すると毎年度　１，０１０百万円の費用を要するうえ、過去５年間の投資的事業の年平均を試算すると　４９０百万円が必要となる。これによると単年度だけでみても　１，５００百万円が必要と見込んでいる。そのため、適切な財源の確保と歳出の精査により、可能な限り積み立てていきたい。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町面積のうち森林面積が約９０％を占めるなかで、山離れする森林所有者や林業従事者の高齢化等により、森林環境の悪化、水資源の枯渇が進むと想定される。そこで本町は森林農地の適正管理を行うため、令和元年度に設立した新林業事業体において新たな担い手の育成と確保を推進する。また、森林環境贈与税の創設を好機と捉え、可能な限り基金へ積み立て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・９５百万円積み立て、９０百万円取り崩したことで、５百万円の増加。今後も積立額の範囲内で取り崩しを行うよう努める。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・財政調整基金については、決算剰余金、基金運用益を中心に積み立てていく。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・災害への備え等のため、過去の実績を踏まえ、積み立ててきている。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・基金運用益相当額　２百万円を積み立てたことによる増加。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・令和６～７年度に地方債償還のピークを迎える見込。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・令和４年度末地方債残高３，５４３百万円に対し、減債基金残高１，２６４百万円のため、基金残高に対して地方債残高が約２．８倍となっている。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一括償還等を行うこととなった場合等と不測の事態に対応が出来るよう可能な限り積み立てておきたい。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1,416
109.63
3,422,740
3,043,297
180,121
1,719,754
3,542,791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少子高齢化の進行に加え、町内に主要産業がないこと等により、財政基盤が弱く類似団体の平均を下回る状況である。インターシップの受入や</a:t>
          </a:r>
          <a:r>
            <a:rPr kumimoji="1" lang="en-US" altLang="ja-JP" sz="1300">
              <a:latin typeface="ＭＳ Ｐゴシック" panose="020B0600070205080204" pitchFamily="50" charset="-128"/>
              <a:ea typeface="ＭＳ Ｐゴシック" panose="020B0600070205080204" pitchFamily="50" charset="-128"/>
            </a:rPr>
            <a:t>NPO</a:t>
          </a:r>
          <a:r>
            <a:rPr kumimoji="1" lang="ja-JP" altLang="en-US" sz="1300">
              <a:latin typeface="ＭＳ Ｐゴシック" panose="020B0600070205080204" pitchFamily="50" charset="-128"/>
              <a:ea typeface="ＭＳ Ｐゴシック" panose="020B0600070205080204" pitchFamily="50" charset="-128"/>
            </a:rPr>
            <a:t>活動を通じて町内産業の活性化、起業家の育成やごみゼロ活動を目標に持続可能なまちづくりを展開しつつ、</a:t>
          </a:r>
          <a:r>
            <a:rPr kumimoji="1" lang="en-US" altLang="ja-JP" sz="1300">
              <a:latin typeface="ＭＳ Ｐゴシック" panose="020B0600070205080204" pitchFamily="50" charset="-128"/>
              <a:ea typeface="ＭＳ Ｐゴシック" panose="020B0600070205080204" pitchFamily="50" charset="-128"/>
            </a:rPr>
            <a:t>SDG</a:t>
          </a:r>
          <a:r>
            <a:rPr kumimoji="1" lang="ja-JP" altLang="en-US" sz="1300">
              <a:latin typeface="ＭＳ Ｐゴシック" panose="020B0600070205080204" pitchFamily="50" charset="-128"/>
              <a:ea typeface="ＭＳ Ｐゴシック" panose="020B0600070205080204" pitchFamily="50" charset="-128"/>
            </a:rPr>
            <a:t>ｓを推進するとともに増加傾向にあるふるさと納税等を積極的に活用し、将来的な歳入の増加を図る。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経常収支比率の分子である歳出が、前年度（</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３年度）は新型コロナウイルス臨時交付金等の特定財源であったが、交付金が減少したことで一般財源が増加したことや過疎対策事業債等の公債費の増加（</a:t>
          </a:r>
          <a:r>
            <a:rPr kumimoji="1" lang="en-US" altLang="ja-JP" sz="1300">
              <a:latin typeface="ＭＳ Ｐゴシック" panose="020B0600070205080204" pitchFamily="50" charset="-128"/>
              <a:ea typeface="ＭＳ Ｐゴシック" panose="020B0600070205080204" pitchFamily="50" charset="-128"/>
            </a:rPr>
            <a:t>38,829</a:t>
          </a:r>
          <a:r>
            <a:rPr kumimoji="1" lang="ja-JP" altLang="en-US" sz="1300">
              <a:latin typeface="ＭＳ Ｐゴシック" panose="020B0600070205080204" pitchFamily="50" charset="-128"/>
              <a:ea typeface="ＭＳ Ｐゴシック" panose="020B0600070205080204" pitchFamily="50" charset="-128"/>
            </a:rPr>
            <a:t>千円増）により対前年度比で、</a:t>
          </a:r>
          <a:r>
            <a:rPr kumimoji="1" lang="en-US" altLang="ja-JP" sz="1300">
              <a:latin typeface="ＭＳ Ｐゴシック" panose="020B0600070205080204" pitchFamily="50" charset="-128"/>
              <a:ea typeface="ＭＳ Ｐゴシック" panose="020B0600070205080204" pitchFamily="50" charset="-128"/>
            </a:rPr>
            <a:t>85,178</a:t>
          </a:r>
          <a:r>
            <a:rPr kumimoji="1" lang="ja-JP" altLang="en-US" sz="1300">
              <a:latin typeface="ＭＳ Ｐゴシック" panose="020B0600070205080204" pitchFamily="50" charset="-128"/>
              <a:ea typeface="ＭＳ Ｐゴシック" panose="020B0600070205080204" pitchFamily="50" charset="-128"/>
            </a:rPr>
            <a:t>千円増加したが、分母である歳入の地方交付税の増加（</a:t>
          </a:r>
          <a:r>
            <a:rPr kumimoji="1" lang="en-US" altLang="ja-JP" sz="1300">
              <a:latin typeface="ＭＳ Ｐゴシック" panose="020B0600070205080204" pitchFamily="50" charset="-128"/>
              <a:ea typeface="ＭＳ Ｐゴシック" panose="020B0600070205080204" pitchFamily="50" charset="-128"/>
            </a:rPr>
            <a:t>43,489</a:t>
          </a:r>
          <a:r>
            <a:rPr kumimoji="1" lang="ja-JP" altLang="en-US" sz="1300">
              <a:latin typeface="ＭＳ Ｐゴシック" panose="020B0600070205080204" pitchFamily="50" charset="-128"/>
              <a:ea typeface="ＭＳ Ｐゴシック" panose="020B0600070205080204" pitchFamily="50" charset="-128"/>
            </a:rPr>
            <a:t>千円増）、地方債の増加等のより比率は４．８％の微増となった。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こ数年の大規模な投資的事業が続き公債費の発行が増加しているため、投資的な事業の精査を行い、公債費の発行抑制等により類似団体の平均的な位置となるように今後も計画的で有利な地方債に努め、現行比率の減少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156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66</xdr:row>
      <xdr:rowOff>2117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1565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2117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4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54398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454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3598</xdr:rowOff>
    </xdr:from>
    <xdr:to>
      <xdr:col>7</xdr:col>
      <xdr:colOff>31750</xdr:colOff>
      <xdr:row>66</xdr:row>
      <xdr:rowOff>105198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89975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類似団体平均と比較して高くなっているのは、物件費が大きな要因となっている。職員数が少ないため委託に出す業務数が多くなっており、結果的に人口一人あたりの金額が増加する傾向にある。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今後は実施事業の精査等含め抑制していく必要がある。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124258</xdr:rowOff>
    </xdr:from>
    <xdr:to>
      <xdr:col>23</xdr:col>
      <xdr:colOff>133350</xdr:colOff>
      <xdr:row>83</xdr:row>
      <xdr:rowOff>150985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54608"/>
          <a:ext cx="8382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117784</xdr:rowOff>
    </xdr:from>
    <xdr:to>
      <xdr:col>19</xdr:col>
      <xdr:colOff>133350</xdr:colOff>
      <xdr:row>83</xdr:row>
      <xdr:rowOff>124258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8134"/>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88666</xdr:rowOff>
    </xdr:from>
    <xdr:to>
      <xdr:col>15</xdr:col>
      <xdr:colOff>82550</xdr:colOff>
      <xdr:row>83</xdr:row>
      <xdr:rowOff>117784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19016"/>
          <a:ext cx="88900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85161</xdr:rowOff>
    </xdr:from>
    <xdr:to>
      <xdr:col>11</xdr:col>
      <xdr:colOff>31750</xdr:colOff>
      <xdr:row>83</xdr:row>
      <xdr:rowOff>88666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1551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100185</xdr:rowOff>
    </xdr:from>
    <xdr:to>
      <xdr:col>23</xdr:col>
      <xdr:colOff>184150</xdr:colOff>
      <xdr:row>84</xdr:row>
      <xdr:rowOff>30335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72262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73458</xdr:rowOff>
    </xdr:from>
    <xdr:to>
      <xdr:col>19</xdr:col>
      <xdr:colOff>184150</xdr:colOff>
      <xdr:row>84</xdr:row>
      <xdr:rowOff>3608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159835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9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66984</xdr:rowOff>
    </xdr:from>
    <xdr:to>
      <xdr:col>15</xdr:col>
      <xdr:colOff>133350</xdr:colOff>
      <xdr:row>83</xdr:row>
      <xdr:rowOff>168584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153361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37866</xdr:rowOff>
    </xdr:from>
    <xdr:to>
      <xdr:col>11</xdr:col>
      <xdr:colOff>82550</xdr:colOff>
      <xdr:row>83</xdr:row>
      <xdr:rowOff>139466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124243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5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34361</xdr:rowOff>
    </xdr:from>
    <xdr:to>
      <xdr:col>7</xdr:col>
      <xdr:colOff>31750</xdr:colOff>
      <xdr:row>83</xdr:row>
      <xdr:rowOff>135961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120738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5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職員数が少なく、就職退職の状況により指標の増減が大きいが、９５％台を推移しており国の職員より低い状況で推移している。今後も定員管理を行い現状９０％前半程度の推移を維持していきたい。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14478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876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9652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128015</xdr:rowOff>
    </xdr:from>
    <xdr:to>
      <xdr:col>68</xdr:col>
      <xdr:colOff>152400</xdr:colOff>
      <xdr:row>88</xdr:row>
      <xdr:rowOff>9652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44165"/>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135128</xdr:rowOff>
    </xdr:from>
    <xdr:to>
      <xdr:col>81</xdr:col>
      <xdr:colOff>95250</xdr:colOff>
      <xdr:row>88</xdr:row>
      <xdr:rowOff>65278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151655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60977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130302</xdr:rowOff>
    </xdr:from>
    <xdr:to>
      <xdr:col>68</xdr:col>
      <xdr:colOff>203200</xdr:colOff>
      <xdr:row>88</xdr:row>
      <xdr:rowOff>60452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70629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77215</xdr:rowOff>
    </xdr:from>
    <xdr:to>
      <xdr:col>64</xdr:col>
      <xdr:colOff>152400</xdr:colOff>
      <xdr:row>88</xdr:row>
      <xdr:rowOff>7365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17542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少ないが行政面積が広いこともあり、役場支所を設置して住民サービスの維持向上を図っている。高齢者も多く、公的交通機関も十分なく町営バスの運行に頼っている状況であることから、支所を廃止することは厳しい選択となるが、今後の財政状況等も踏まえて前向きな検討が必要な時期が来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70648</xdr:rowOff>
    </xdr:from>
    <xdr:to>
      <xdr:col>81</xdr:col>
      <xdr:colOff>44450</xdr:colOff>
      <xdr:row>62</xdr:row>
      <xdr:rowOff>142349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00548"/>
          <a:ext cx="838200" cy="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31006</xdr:rowOff>
    </xdr:from>
    <xdr:to>
      <xdr:col>77</xdr:col>
      <xdr:colOff>44450</xdr:colOff>
      <xdr:row>62</xdr:row>
      <xdr:rowOff>70648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60906"/>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31006</xdr:rowOff>
    </xdr:from>
    <xdr:to>
      <xdr:col>72</xdr:col>
      <xdr:colOff>203200</xdr:colOff>
      <xdr:row>62</xdr:row>
      <xdr:rowOff>77198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60906"/>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132824</xdr:rowOff>
    </xdr:from>
    <xdr:to>
      <xdr:col>68</xdr:col>
      <xdr:colOff>152400</xdr:colOff>
      <xdr:row>62</xdr:row>
      <xdr:rowOff>77198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912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91549</xdr:rowOff>
    </xdr:from>
    <xdr:to>
      <xdr:col>81</xdr:col>
      <xdr:colOff>95250</xdr:colOff>
      <xdr:row>63</xdr:row>
      <xdr:rowOff>21699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63626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9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19848</xdr:rowOff>
    </xdr:from>
    <xdr:to>
      <xdr:col>77</xdr:col>
      <xdr:colOff>95250</xdr:colOff>
      <xdr:row>62</xdr:row>
      <xdr:rowOff>121448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106225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3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151656</xdr:rowOff>
    </xdr:from>
    <xdr:to>
      <xdr:col>73</xdr:col>
      <xdr:colOff>44450</xdr:colOff>
      <xdr:row>62</xdr:row>
      <xdr:rowOff>81806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66583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9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26398</xdr:rowOff>
    </xdr:from>
    <xdr:to>
      <xdr:col>68</xdr:col>
      <xdr:colOff>203200</xdr:colOff>
      <xdr:row>62</xdr:row>
      <xdr:rowOff>127998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112775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82024</xdr:rowOff>
    </xdr:from>
    <xdr:to>
      <xdr:col>64</xdr:col>
      <xdr:colOff>152400</xdr:colOff>
      <xdr:row>62</xdr:row>
      <xdr:rowOff>12174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168401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算入率が高い地方債（補助災害、辺地債、過疎債、緊防債等）を起こしているため、類似団体平均と比較して低水準を保っているが、公債費残高が予算規模程度にあり、見た目の指標ほど健全とはいえないので、今後も実施事業の厳選、有利な地方債の発行に努め、本指標について維持し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135044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689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110913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102870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94827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が低いので、経費削減に努め可能な限り有余財源は積立金に積立を行っている。また、有利な地方債（補助災害、辺地債、過疎債、緊防債等）を発行していることで、地方債残高に係る基準財政需要額算入されるささが高いことで計算上は優良な指標となっ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1,416
109.63
3,422,740
3,043,297
180,121
1,719,754
3,542,791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水準で推移していたものの、令和２年度は２．３％増、令和３年度は２．２％増、令和４年度は２．０％増と類似団体水準と比べて高い水準にある。地域活性化に一役担っている地域おこし協力隊や集落支援員等が含まれているためで、行政サービスの内容や提供方法の差異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6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指標と似た値で推移していたが、近年保育園の運営や町営バス等の行政サービスに係る業務が増加したことが増加の要因となっている。経費削減に取り組み物件費の上昇を抑えることが必要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29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963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934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79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伴い、経常的な経費である扶助費が高い指標で推移することは否めないが、現行の指標を少しでも改善していくことが必要である。扶助費が高い要因として、施設入所者の措置費が大半を占めているため、自宅で元気に生活できる息の長い福祉政策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59</xdr:row>
      <xdr:rowOff>95250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932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67327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95250</xdr:rowOff>
    </xdr:from>
    <xdr:to>
      <xdr:col>24</xdr:col>
      <xdr:colOff>114300</xdr:colOff>
      <xdr:row>59</xdr:row>
      <xdr:rowOff>95250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21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95250</xdr:rowOff>
    </xdr:from>
    <xdr:to>
      <xdr:col>24</xdr:col>
      <xdr:colOff>25400</xdr:colOff>
      <xdr:row>59</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1021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096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101600</xdr:rowOff>
    </xdr:from>
    <xdr:to>
      <xdr:col>20</xdr:col>
      <xdr:colOff>38100</xdr:colOff>
      <xdr:row>55</xdr:row>
      <xdr:rowOff>31750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61</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100965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69850</xdr:rowOff>
    </xdr:from>
    <xdr:to>
      <xdr:col>11</xdr:col>
      <xdr:colOff>60325</xdr:colOff>
      <xdr:row>62</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156227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57150</xdr:rowOff>
    </xdr:from>
    <xdr:to>
      <xdr:col>6</xdr:col>
      <xdr:colOff>171450</xdr:colOff>
      <xdr:row>61</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地域医療の確保のため、町営診療所を抱えていることから繰出金が大きなウェイトを占めている。類似団体と比較して平均的な指標であるが、今後も事務事業の効率化を行い、現行指標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104140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842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155575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8425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57</xdr:row>
      <xdr:rowOff>167005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928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167005</xdr:rowOff>
    </xdr:from>
    <xdr:to>
      <xdr:col>69</xdr:col>
      <xdr:colOff>92075</xdr:colOff>
      <xdr:row>58</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9396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25417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116205</xdr:rowOff>
    </xdr:from>
    <xdr:to>
      <xdr:col>69</xdr:col>
      <xdr:colOff>142875</xdr:colOff>
      <xdr:row>58</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31132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平成１６年度から単独補助金の２０％カットを行い、各種団体等への経常的な補助金を削減・廃止する等経費削減に努めている。ただ、補助金の増額・新設の要望もあるため事業の厳選を今後も続け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56134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60294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6029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ともに義務的経費の高いウェイトを占めているが、過疎地域のため民間資本の参入が望めないため、行政が資本整備をしていかなければならない。また、財政力が弱いため事業を厳選して実施しているのが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公債費としてのウェイトは高いが基準財政需要額に算入される有利な地方債を起こしている額が大きいため、実質公債費比率についての指標は増加傾向ではあるが急激な増加は抑制されている。</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77470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1991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168911</xdr:rowOff>
    </xdr:from>
    <xdr:to>
      <xdr:col>19</xdr:col>
      <xdr:colOff>187325</xdr:colOff>
      <xdr:row>77</xdr:row>
      <xdr:rowOff>81280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199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73661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令和４年度においても令和３年度に引き続き、大型事業の実施に伴い普通建設事業費が全体の２０．０％を占めている。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施設の集約化・複合化を進めるなど公共施設等の適正管理に努める。また、建設費だけでなく維持管理経費まで考えた施策を実施することより、現行指標の維持・改善を図っ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16511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581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80</xdr:row>
      <xdr:rowOff>39370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45818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694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6944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68580</xdr:rowOff>
    </xdr:from>
    <xdr:to>
      <xdr:col>65</xdr:col>
      <xdr:colOff>53975</xdr:colOff>
      <xdr:row>80</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65450</xdr:rowOff>
    </xdr:from>
    <xdr:to>
      <xdr:col>29</xdr:col>
      <xdr:colOff>127000</xdr:colOff>
      <xdr:row>18</xdr:row>
      <xdr:rowOff>82245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99175"/>
          <a:ext cx="647700" cy="1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82245</xdr:rowOff>
    </xdr:from>
    <xdr:to>
      <xdr:col>26</xdr:col>
      <xdr:colOff>50800</xdr:colOff>
      <xdr:row>18</xdr:row>
      <xdr:rowOff>112935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5970"/>
          <a:ext cx="698500" cy="3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103581</xdr:rowOff>
    </xdr:from>
    <xdr:to>
      <xdr:col>22</xdr:col>
      <xdr:colOff>114300</xdr:colOff>
      <xdr:row>18</xdr:row>
      <xdr:rowOff>112935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37306"/>
          <a:ext cx="698500" cy="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103581</xdr:rowOff>
    </xdr:from>
    <xdr:to>
      <xdr:col>18</xdr:col>
      <xdr:colOff>177800</xdr:colOff>
      <xdr:row>18</xdr:row>
      <xdr:rowOff>111842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7306"/>
          <a:ext cx="698500" cy="8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14650</xdr:rowOff>
    </xdr:from>
    <xdr:to>
      <xdr:col>29</xdr:col>
      <xdr:colOff>177800</xdr:colOff>
      <xdr:row>18</xdr:row>
      <xdr:rowOff>116250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31177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31445</xdr:rowOff>
    </xdr:from>
    <xdr:to>
      <xdr:col>26</xdr:col>
      <xdr:colOff>101600</xdr:colOff>
      <xdr:row>18</xdr:row>
      <xdr:rowOff>133045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143222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34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62135</xdr:rowOff>
    </xdr:from>
    <xdr:to>
      <xdr:col>22</xdr:col>
      <xdr:colOff>165100</xdr:colOff>
      <xdr:row>18</xdr:row>
      <xdr:rowOff>163735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52781</xdr:rowOff>
    </xdr:from>
    <xdr:to>
      <xdr:col>19</xdr:col>
      <xdr:colOff>38100</xdr:colOff>
      <xdr:row>18</xdr:row>
      <xdr:rowOff>154380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650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164558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5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61042</xdr:rowOff>
    </xdr:from>
    <xdr:to>
      <xdr:col>15</xdr:col>
      <xdr:colOff>101600</xdr:colOff>
      <xdr:row>18</xdr:row>
      <xdr:rowOff>162642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102522</xdr:rowOff>
    </xdr:from>
    <xdr:to>
      <xdr:col>29</xdr:col>
      <xdr:colOff>127000</xdr:colOff>
      <xdr:row>37</xdr:row>
      <xdr:rowOff>147711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27222"/>
          <a:ext cx="647700" cy="4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136094</xdr:rowOff>
    </xdr:from>
    <xdr:to>
      <xdr:col>26</xdr:col>
      <xdr:colOff>50800</xdr:colOff>
      <xdr:row>37</xdr:row>
      <xdr:rowOff>147711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260794"/>
          <a:ext cx="698500" cy="1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136094</xdr:rowOff>
    </xdr:from>
    <xdr:to>
      <xdr:col>22</xdr:col>
      <xdr:colOff>114300</xdr:colOff>
      <xdr:row>37</xdr:row>
      <xdr:rowOff>186491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60794"/>
          <a:ext cx="698500" cy="5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186491</xdr:rowOff>
    </xdr:from>
    <xdr:to>
      <xdr:col>18</xdr:col>
      <xdr:colOff>177800</xdr:colOff>
      <xdr:row>37</xdr:row>
      <xdr:rowOff>197002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11191"/>
          <a:ext cx="698500" cy="1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51722</xdr:rowOff>
    </xdr:from>
    <xdr:to>
      <xdr:col>29</xdr:col>
      <xdr:colOff>177800</xdr:colOff>
      <xdr:row>37</xdr:row>
      <xdr:rowOff>153322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7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23799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4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96911</xdr:rowOff>
    </xdr:from>
    <xdr:to>
      <xdr:col>26</xdr:col>
      <xdr:colOff>101600</xdr:colOff>
      <xdr:row>37</xdr:row>
      <xdr:rowOff>198511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2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183288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0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85294</xdr:rowOff>
    </xdr:from>
    <xdr:to>
      <xdr:col>22</xdr:col>
      <xdr:colOff>165100</xdr:colOff>
      <xdr:row>37</xdr:row>
      <xdr:rowOff>186894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25621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135691</xdr:rowOff>
    </xdr:from>
    <xdr:to>
      <xdr:col>19</xdr:col>
      <xdr:colOff>38100</xdr:colOff>
      <xdr:row>37</xdr:row>
      <xdr:rowOff>237291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6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222068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4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146202</xdr:rowOff>
    </xdr:from>
    <xdr:to>
      <xdr:col>15</xdr:col>
      <xdr:colOff>101600</xdr:colOff>
      <xdr:row>37</xdr:row>
      <xdr:rowOff>247802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7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232579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5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1,416
109.63
3,422,740
3,043,297
180,121
1,719,754
3,542,791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104404</xdr:rowOff>
    </xdr:from>
    <xdr:to>
      <xdr:col>24</xdr:col>
      <xdr:colOff>63500</xdr:colOff>
      <xdr:row>35</xdr:row>
      <xdr:rowOff>119206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05154"/>
          <a:ext cx="8382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119206</xdr:rowOff>
    </xdr:from>
    <xdr:to>
      <xdr:col>19</xdr:col>
      <xdr:colOff>177800</xdr:colOff>
      <xdr:row>35</xdr:row>
      <xdr:rowOff>150726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19956"/>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150726</xdr:rowOff>
    </xdr:from>
    <xdr:to>
      <xdr:col>15</xdr:col>
      <xdr:colOff>50800</xdr:colOff>
      <xdr:row>36</xdr:row>
      <xdr:rowOff>384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51476"/>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155451</xdr:rowOff>
    </xdr:from>
    <xdr:to>
      <xdr:col>10</xdr:col>
      <xdr:colOff>114300</xdr:colOff>
      <xdr:row>36</xdr:row>
      <xdr:rowOff>384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15620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53604</xdr:rowOff>
    </xdr:from>
    <xdr:to>
      <xdr:col>24</xdr:col>
      <xdr:colOff>114300</xdr:colOff>
      <xdr:row>35</xdr:row>
      <xdr:rowOff>155204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76481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68406</xdr:rowOff>
    </xdr:from>
    <xdr:to>
      <xdr:col>20</xdr:col>
      <xdr:colOff>38100</xdr:colOff>
      <xdr:row>35</xdr:row>
      <xdr:rowOff>170006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15083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4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99926</xdr:rowOff>
    </xdr:from>
    <xdr:to>
      <xdr:col>15</xdr:col>
      <xdr:colOff>101600</xdr:colOff>
      <xdr:row>36</xdr:row>
      <xdr:rowOff>30076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46603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121034</xdr:rowOff>
    </xdr:from>
    <xdr:to>
      <xdr:col>10</xdr:col>
      <xdr:colOff>165100</xdr:colOff>
      <xdr:row>36</xdr:row>
      <xdr:rowOff>51184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67711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104651</xdr:rowOff>
    </xdr:from>
    <xdr:to>
      <xdr:col>6</xdr:col>
      <xdr:colOff>38100</xdr:colOff>
      <xdr:row>36</xdr:row>
      <xdr:rowOff>34801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51328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8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32771</xdr:rowOff>
    </xdr:from>
    <xdr:to>
      <xdr:col>24</xdr:col>
      <xdr:colOff>63500</xdr:colOff>
      <xdr:row>57</xdr:row>
      <xdr:rowOff>52179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5421"/>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44111</xdr:rowOff>
    </xdr:from>
    <xdr:to>
      <xdr:col>19</xdr:col>
      <xdr:colOff>177800</xdr:colOff>
      <xdr:row>57</xdr:row>
      <xdr:rowOff>52179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16761"/>
          <a:ext cx="8890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44111</xdr:rowOff>
    </xdr:from>
    <xdr:to>
      <xdr:col>15</xdr:col>
      <xdr:colOff>50800</xdr:colOff>
      <xdr:row>57</xdr:row>
      <xdr:rowOff>69845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6761"/>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69845</xdr:rowOff>
    </xdr:from>
    <xdr:to>
      <xdr:col>10</xdr:col>
      <xdr:colOff>114300</xdr:colOff>
      <xdr:row>57</xdr:row>
      <xdr:rowOff>91560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2495"/>
          <a:ext cx="889000" cy="2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153421</xdr:rowOff>
    </xdr:from>
    <xdr:to>
      <xdr:col>24</xdr:col>
      <xdr:colOff>114300</xdr:colOff>
      <xdr:row>57</xdr:row>
      <xdr:rowOff>83571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1379</xdr:rowOff>
    </xdr:from>
    <xdr:to>
      <xdr:col>20</xdr:col>
      <xdr:colOff>38100</xdr:colOff>
      <xdr:row>57</xdr:row>
      <xdr:rowOff>102979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119506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164761</xdr:rowOff>
    </xdr:from>
    <xdr:to>
      <xdr:col>15</xdr:col>
      <xdr:colOff>101600</xdr:colOff>
      <xdr:row>57</xdr:row>
      <xdr:rowOff>94911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111438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4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19045</xdr:rowOff>
    </xdr:from>
    <xdr:to>
      <xdr:col>10</xdr:col>
      <xdr:colOff>165100</xdr:colOff>
      <xdr:row>57</xdr:row>
      <xdr:rowOff>120645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137172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6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40760</xdr:rowOff>
    </xdr:from>
    <xdr:to>
      <xdr:col>6</xdr:col>
      <xdr:colOff>38100</xdr:colOff>
      <xdr:row>57</xdr:row>
      <xdr:rowOff>142360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158887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146878</xdr:rowOff>
    </xdr:from>
    <xdr:to>
      <xdr:col>24</xdr:col>
      <xdr:colOff>63500</xdr:colOff>
      <xdr:row>77</xdr:row>
      <xdr:rowOff>1208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77078"/>
          <a:ext cx="8382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1208</xdr:rowOff>
    </xdr:from>
    <xdr:to>
      <xdr:col>19</xdr:col>
      <xdr:colOff>177800</xdr:colOff>
      <xdr:row>77</xdr:row>
      <xdr:rowOff>13421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02858"/>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13421</xdr:rowOff>
    </xdr:from>
    <xdr:to>
      <xdr:col>15</xdr:col>
      <xdr:colOff>50800</xdr:colOff>
      <xdr:row>77</xdr:row>
      <xdr:rowOff>30406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5071"/>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95831</xdr:rowOff>
    </xdr:from>
    <xdr:to>
      <xdr:col>10</xdr:col>
      <xdr:colOff>114300</xdr:colOff>
      <xdr:row>77</xdr:row>
      <xdr:rowOff>30406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26031"/>
          <a:ext cx="889000" cy="10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96078</xdr:rowOff>
    </xdr:from>
    <xdr:to>
      <xdr:col>24</xdr:col>
      <xdr:colOff>114300</xdr:colOff>
      <xdr:row>77</xdr:row>
      <xdr:rowOff>26228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74505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121858</xdr:rowOff>
    </xdr:from>
    <xdr:to>
      <xdr:col>20</xdr:col>
      <xdr:colOff>38100</xdr:colOff>
      <xdr:row>77</xdr:row>
      <xdr:rowOff>52008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43135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134071</xdr:rowOff>
    </xdr:from>
    <xdr:to>
      <xdr:col>15</xdr:col>
      <xdr:colOff>101600</xdr:colOff>
      <xdr:row>77</xdr:row>
      <xdr:rowOff>64221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55348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151056</xdr:rowOff>
    </xdr:from>
    <xdr:to>
      <xdr:col>10</xdr:col>
      <xdr:colOff>165100</xdr:colOff>
      <xdr:row>77</xdr:row>
      <xdr:rowOff>81206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97734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45031</xdr:rowOff>
    </xdr:from>
    <xdr:to>
      <xdr:col>6</xdr:col>
      <xdr:colOff>38100</xdr:colOff>
      <xdr:row>76</xdr:row>
      <xdr:rowOff>146631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7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163158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35709</xdr:rowOff>
    </xdr:from>
    <xdr:to>
      <xdr:col>24</xdr:col>
      <xdr:colOff>63500</xdr:colOff>
      <xdr:row>90</xdr:row>
      <xdr:rowOff>82694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466209"/>
          <a:ext cx="838200" cy="4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35709</xdr:rowOff>
    </xdr:from>
    <xdr:to>
      <xdr:col>19</xdr:col>
      <xdr:colOff>177800</xdr:colOff>
      <xdr:row>93</xdr:row>
      <xdr:rowOff>6297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466209"/>
          <a:ext cx="889000" cy="4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88128</xdr:rowOff>
    </xdr:from>
    <xdr:to>
      <xdr:col>15</xdr:col>
      <xdr:colOff>50800</xdr:colOff>
      <xdr:row>93</xdr:row>
      <xdr:rowOff>6297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5690078"/>
          <a:ext cx="889000" cy="2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88128</xdr:rowOff>
    </xdr:from>
    <xdr:to>
      <xdr:col>10</xdr:col>
      <xdr:colOff>114300</xdr:colOff>
      <xdr:row>91</xdr:row>
      <xdr:rowOff>131082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690078"/>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31894</xdr:rowOff>
    </xdr:from>
    <xdr:to>
      <xdr:col>24</xdr:col>
      <xdr:colOff>114300</xdr:colOff>
      <xdr:row>90</xdr:row>
      <xdr:rowOff>133494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4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156371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41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156359</xdr:rowOff>
    </xdr:from>
    <xdr:to>
      <xdr:col>20</xdr:col>
      <xdr:colOff>38100</xdr:colOff>
      <xdr:row>90</xdr:row>
      <xdr:rowOff>86509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4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103036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19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126947</xdr:rowOff>
    </xdr:from>
    <xdr:to>
      <xdr:col>15</xdr:col>
      <xdr:colOff>101600</xdr:colOff>
      <xdr:row>93</xdr:row>
      <xdr:rowOff>57097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9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73624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6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37328</xdr:rowOff>
    </xdr:from>
    <xdr:to>
      <xdr:col>10</xdr:col>
      <xdr:colOff>165100</xdr:colOff>
      <xdr:row>91</xdr:row>
      <xdr:rowOff>138928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155455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41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80282</xdr:rowOff>
    </xdr:from>
    <xdr:to>
      <xdr:col>6</xdr:col>
      <xdr:colOff>38100</xdr:colOff>
      <xdr:row>92</xdr:row>
      <xdr:rowOff>10432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26959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45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81535</xdr:rowOff>
    </xdr:from>
    <xdr:to>
      <xdr:col>55</xdr:col>
      <xdr:colOff>0</xdr:colOff>
      <xdr:row>37</xdr:row>
      <xdr:rowOff>130127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25185"/>
          <a:ext cx="8382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44044</xdr:rowOff>
    </xdr:from>
    <xdr:to>
      <xdr:col>50</xdr:col>
      <xdr:colOff>114300</xdr:colOff>
      <xdr:row>37</xdr:row>
      <xdr:rowOff>130127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16244"/>
          <a:ext cx="889000" cy="2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44044</xdr:rowOff>
    </xdr:from>
    <xdr:to>
      <xdr:col>45</xdr:col>
      <xdr:colOff>177800</xdr:colOff>
      <xdr:row>37</xdr:row>
      <xdr:rowOff>146175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16244"/>
          <a:ext cx="889000" cy="27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146175</xdr:rowOff>
    </xdr:from>
    <xdr:to>
      <xdr:col>41</xdr:col>
      <xdr:colOff>50800</xdr:colOff>
      <xdr:row>38</xdr:row>
      <xdr:rowOff>6133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9825"/>
          <a:ext cx="889000" cy="3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30735</xdr:rowOff>
    </xdr:from>
    <xdr:to>
      <xdr:col>55</xdr:col>
      <xdr:colOff>50800</xdr:colOff>
      <xdr:row>37</xdr:row>
      <xdr:rowOff>132335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79327</xdr:rowOff>
    </xdr:from>
    <xdr:to>
      <xdr:col>50</xdr:col>
      <xdr:colOff>165100</xdr:colOff>
      <xdr:row>38</xdr:row>
      <xdr:rowOff>9477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1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164694</xdr:rowOff>
    </xdr:from>
    <xdr:to>
      <xdr:col>46</xdr:col>
      <xdr:colOff>38100</xdr:colOff>
      <xdr:row>36</xdr:row>
      <xdr:rowOff>94844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85971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95375</xdr:rowOff>
    </xdr:from>
    <xdr:to>
      <xdr:col>41</xdr:col>
      <xdr:colOff>101600</xdr:colOff>
      <xdr:row>38</xdr:row>
      <xdr:rowOff>25526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9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16652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126783</xdr:rowOff>
    </xdr:from>
    <xdr:to>
      <xdr:col>36</xdr:col>
      <xdr:colOff>165100</xdr:colOff>
      <xdr:row>38</xdr:row>
      <xdr:rowOff>56933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48060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6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89399</xdr:rowOff>
    </xdr:from>
    <xdr:to>
      <xdr:col>55</xdr:col>
      <xdr:colOff>0</xdr:colOff>
      <xdr:row>56</xdr:row>
      <xdr:rowOff>124493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690599"/>
          <a:ext cx="8382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89399</xdr:rowOff>
    </xdr:from>
    <xdr:to>
      <xdr:col>50</xdr:col>
      <xdr:colOff>114300</xdr:colOff>
      <xdr:row>56</xdr:row>
      <xdr:rowOff>127591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90599"/>
          <a:ext cx="889000" cy="3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88126</xdr:rowOff>
    </xdr:from>
    <xdr:to>
      <xdr:col>45</xdr:col>
      <xdr:colOff>177800</xdr:colOff>
      <xdr:row>56</xdr:row>
      <xdr:rowOff>127591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89326"/>
          <a:ext cx="8890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88126</xdr:rowOff>
    </xdr:from>
    <xdr:to>
      <xdr:col>41</xdr:col>
      <xdr:colOff>50800</xdr:colOff>
      <xdr:row>56</xdr:row>
      <xdr:rowOff>89058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89326"/>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73693</xdr:rowOff>
    </xdr:from>
    <xdr:to>
      <xdr:col>55</xdr:col>
      <xdr:colOff>50800</xdr:colOff>
      <xdr:row>57</xdr:row>
      <xdr:rowOff>3843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96570</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2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38599</xdr:rowOff>
    </xdr:from>
    <xdr:to>
      <xdr:col>50</xdr:col>
      <xdr:colOff>165100</xdr:colOff>
      <xdr:row>56</xdr:row>
      <xdr:rowOff>140199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156726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1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76791</xdr:rowOff>
    </xdr:from>
    <xdr:to>
      <xdr:col>46</xdr:col>
      <xdr:colOff>38100</xdr:colOff>
      <xdr:row>57</xdr:row>
      <xdr:rowOff>6941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23468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5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37326</xdr:rowOff>
    </xdr:from>
    <xdr:to>
      <xdr:col>41</xdr:col>
      <xdr:colOff>101600</xdr:colOff>
      <xdr:row>56</xdr:row>
      <xdr:rowOff>138926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155453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1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38258</xdr:rowOff>
    </xdr:from>
    <xdr:to>
      <xdr:col>36</xdr:col>
      <xdr:colOff>165100</xdr:colOff>
      <xdr:row>56</xdr:row>
      <xdr:rowOff>139858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156385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1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57584</xdr:rowOff>
    </xdr:from>
    <xdr:to>
      <xdr:col>55</xdr:col>
      <xdr:colOff>0</xdr:colOff>
      <xdr:row>77</xdr:row>
      <xdr:rowOff>70890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259234"/>
          <a:ext cx="8382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57584</xdr:rowOff>
    </xdr:from>
    <xdr:to>
      <xdr:col>50</xdr:col>
      <xdr:colOff>114300</xdr:colOff>
      <xdr:row>77</xdr:row>
      <xdr:rowOff>58440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259234"/>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14466</xdr:rowOff>
    </xdr:from>
    <xdr:to>
      <xdr:col>45</xdr:col>
      <xdr:colOff>177800</xdr:colOff>
      <xdr:row>77</xdr:row>
      <xdr:rowOff>58440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16116"/>
          <a:ext cx="889000" cy="4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14466</xdr:rowOff>
    </xdr:from>
    <xdr:to>
      <xdr:col>41</xdr:col>
      <xdr:colOff>50800</xdr:colOff>
      <xdr:row>77</xdr:row>
      <xdr:rowOff>29687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16116"/>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20090</xdr:rowOff>
    </xdr:from>
    <xdr:to>
      <xdr:col>55</xdr:col>
      <xdr:colOff>50800</xdr:colOff>
      <xdr:row>77</xdr:row>
      <xdr:rowOff>121690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150917</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0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6784</xdr:rowOff>
    </xdr:from>
    <xdr:to>
      <xdr:col>50</xdr:col>
      <xdr:colOff>165100</xdr:colOff>
      <xdr:row>77</xdr:row>
      <xdr:rowOff>108384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124911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98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7640</xdr:rowOff>
    </xdr:from>
    <xdr:to>
      <xdr:col>46</xdr:col>
      <xdr:colOff>38100</xdr:colOff>
      <xdr:row>77</xdr:row>
      <xdr:rowOff>109240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125767</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98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135116</xdr:rowOff>
    </xdr:from>
    <xdr:to>
      <xdr:col>41</xdr:col>
      <xdr:colOff>101600</xdr:colOff>
      <xdr:row>77</xdr:row>
      <xdr:rowOff>65266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81793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150337</xdr:rowOff>
    </xdr:from>
    <xdr:to>
      <xdr:col>36</xdr:col>
      <xdr:colOff>165100</xdr:colOff>
      <xdr:row>77</xdr:row>
      <xdr:rowOff>80487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97014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95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116922</xdr:rowOff>
    </xdr:from>
    <xdr:to>
      <xdr:col>55</xdr:col>
      <xdr:colOff>0</xdr:colOff>
      <xdr:row>97</xdr:row>
      <xdr:rowOff>14875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576122"/>
          <a:ext cx="8382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116922</xdr:rowOff>
    </xdr:from>
    <xdr:to>
      <xdr:col>50</xdr:col>
      <xdr:colOff>114300</xdr:colOff>
      <xdr:row>97</xdr:row>
      <xdr:rowOff>79701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76122"/>
          <a:ext cx="889000" cy="1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79701</xdr:rowOff>
    </xdr:from>
    <xdr:to>
      <xdr:col>45</xdr:col>
      <xdr:colOff>177800</xdr:colOff>
      <xdr:row>97</xdr:row>
      <xdr:rowOff>80228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10351"/>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63940</xdr:rowOff>
    </xdr:from>
    <xdr:to>
      <xdr:col>41</xdr:col>
      <xdr:colOff>50800</xdr:colOff>
      <xdr:row>97</xdr:row>
      <xdr:rowOff>80228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69459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135525</xdr:rowOff>
    </xdr:from>
    <xdr:to>
      <xdr:col>55</xdr:col>
      <xdr:colOff>50800</xdr:colOff>
      <xdr:row>97</xdr:row>
      <xdr:rowOff>65675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158402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66122</xdr:rowOff>
    </xdr:from>
    <xdr:to>
      <xdr:col>50</xdr:col>
      <xdr:colOff>165100</xdr:colOff>
      <xdr:row>96</xdr:row>
      <xdr:rowOff>167722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12799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0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28901</xdr:rowOff>
    </xdr:from>
    <xdr:to>
      <xdr:col>46</xdr:col>
      <xdr:colOff>38100</xdr:colOff>
      <xdr:row>97</xdr:row>
      <xdr:rowOff>130501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121628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5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29428</xdr:rowOff>
    </xdr:from>
    <xdr:to>
      <xdr:col>41</xdr:col>
      <xdr:colOff>101600</xdr:colOff>
      <xdr:row>97</xdr:row>
      <xdr:rowOff>131028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147555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13140</xdr:rowOff>
    </xdr:from>
    <xdr:to>
      <xdr:col>36</xdr:col>
      <xdr:colOff>165100</xdr:colOff>
      <xdr:row>97</xdr:row>
      <xdr:rowOff>114740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1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22489</xdr:rowOff>
    </xdr:from>
    <xdr:to>
      <xdr:col>85</xdr:col>
      <xdr:colOff>127000</xdr:colOff>
      <xdr:row>39</xdr:row>
      <xdr:rowOff>26682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09039"/>
          <a:ext cx="8382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128594</xdr:rowOff>
    </xdr:from>
    <xdr:to>
      <xdr:col>81</xdr:col>
      <xdr:colOff>50800</xdr:colOff>
      <xdr:row>39</xdr:row>
      <xdr:rowOff>26682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43694"/>
          <a:ext cx="889000" cy="6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104298</xdr:rowOff>
    </xdr:from>
    <xdr:to>
      <xdr:col>76</xdr:col>
      <xdr:colOff>114300</xdr:colOff>
      <xdr:row>38</xdr:row>
      <xdr:rowOff>128594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19398"/>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104298</xdr:rowOff>
    </xdr:from>
    <xdr:to>
      <xdr:col>71</xdr:col>
      <xdr:colOff>177800</xdr:colOff>
      <xdr:row>38</xdr:row>
      <xdr:rowOff>110172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19398"/>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143139</xdr:rowOff>
    </xdr:from>
    <xdr:to>
      <xdr:col>85</xdr:col>
      <xdr:colOff>177800</xdr:colOff>
      <xdr:row>39</xdr:row>
      <xdr:rowOff>73289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147332</xdr:rowOff>
    </xdr:from>
    <xdr:to>
      <xdr:col>81</xdr:col>
      <xdr:colOff>101600</xdr:colOff>
      <xdr:row>39</xdr:row>
      <xdr:rowOff>77482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68609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77794</xdr:rowOff>
    </xdr:from>
    <xdr:to>
      <xdr:col>76</xdr:col>
      <xdr:colOff>165100</xdr:colOff>
      <xdr:row>39</xdr:row>
      <xdr:rowOff>7944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24471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53498</xdr:rowOff>
    </xdr:from>
    <xdr:to>
      <xdr:col>72</xdr:col>
      <xdr:colOff>38100</xdr:colOff>
      <xdr:row>38</xdr:row>
      <xdr:rowOff>155098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59372</xdr:rowOff>
    </xdr:from>
    <xdr:to>
      <xdr:col>67</xdr:col>
      <xdr:colOff>101600</xdr:colOff>
      <xdr:row>38</xdr:row>
      <xdr:rowOff>160972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6049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77552</xdr:rowOff>
    </xdr:from>
    <xdr:to>
      <xdr:col>85</xdr:col>
      <xdr:colOff>127000</xdr:colOff>
      <xdr:row>76</xdr:row>
      <xdr:rowOff>131601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07752"/>
          <a:ext cx="838200" cy="5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131601</xdr:rowOff>
    </xdr:from>
    <xdr:to>
      <xdr:col>81</xdr:col>
      <xdr:colOff>50800</xdr:colOff>
      <xdr:row>76</xdr:row>
      <xdr:rowOff>139681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61801"/>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139681</xdr:rowOff>
    </xdr:from>
    <xdr:to>
      <xdr:col>76</xdr:col>
      <xdr:colOff>114300</xdr:colOff>
      <xdr:row>76</xdr:row>
      <xdr:rowOff>158037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69881"/>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158037</xdr:rowOff>
    </xdr:from>
    <xdr:to>
      <xdr:col>71</xdr:col>
      <xdr:colOff>177800</xdr:colOff>
      <xdr:row>77</xdr:row>
      <xdr:rowOff>7105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8823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26752</xdr:rowOff>
    </xdr:from>
    <xdr:to>
      <xdr:col>85</xdr:col>
      <xdr:colOff>177800</xdr:colOff>
      <xdr:row>76</xdr:row>
      <xdr:rowOff>128352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49628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0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80801</xdr:rowOff>
    </xdr:from>
    <xdr:to>
      <xdr:col>81</xdr:col>
      <xdr:colOff>101600</xdr:colOff>
      <xdr:row>77</xdr:row>
      <xdr:rowOff>10951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27479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8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88881</xdr:rowOff>
    </xdr:from>
    <xdr:to>
      <xdr:col>76</xdr:col>
      <xdr:colOff>165100</xdr:colOff>
      <xdr:row>77</xdr:row>
      <xdr:rowOff>19031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35558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9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107237</xdr:rowOff>
    </xdr:from>
    <xdr:to>
      <xdr:col>72</xdr:col>
      <xdr:colOff>38100</xdr:colOff>
      <xdr:row>77</xdr:row>
      <xdr:rowOff>37387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53915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1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127755</xdr:rowOff>
    </xdr:from>
    <xdr:to>
      <xdr:col>67</xdr:col>
      <xdr:colOff>101600</xdr:colOff>
      <xdr:row>77</xdr:row>
      <xdr:rowOff>57905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74431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105826</xdr:rowOff>
    </xdr:from>
    <xdr:to>
      <xdr:col>85</xdr:col>
      <xdr:colOff>127000</xdr:colOff>
      <xdr:row>97</xdr:row>
      <xdr:rowOff>119740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36476"/>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119501</xdr:rowOff>
    </xdr:from>
    <xdr:to>
      <xdr:col>81</xdr:col>
      <xdr:colOff>50800</xdr:colOff>
      <xdr:row>97</xdr:row>
      <xdr:rowOff>119740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5015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111868</xdr:rowOff>
    </xdr:from>
    <xdr:to>
      <xdr:col>76</xdr:col>
      <xdr:colOff>114300</xdr:colOff>
      <xdr:row>97</xdr:row>
      <xdr:rowOff>119501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42518"/>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111868</xdr:rowOff>
    </xdr:from>
    <xdr:to>
      <xdr:col>71</xdr:col>
      <xdr:colOff>177800</xdr:colOff>
      <xdr:row>98</xdr:row>
      <xdr:rowOff>5597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42518"/>
          <a:ext cx="889000" cy="6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55026</xdr:rowOff>
    </xdr:from>
    <xdr:to>
      <xdr:col>85</xdr:col>
      <xdr:colOff>177800</xdr:colOff>
      <xdr:row>97</xdr:row>
      <xdr:rowOff>156626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77903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68940</xdr:rowOff>
    </xdr:from>
    <xdr:to>
      <xdr:col>81</xdr:col>
      <xdr:colOff>101600</xdr:colOff>
      <xdr:row>97</xdr:row>
      <xdr:rowOff>170540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15617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7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68701</xdr:rowOff>
    </xdr:from>
    <xdr:to>
      <xdr:col>76</xdr:col>
      <xdr:colOff>165100</xdr:colOff>
      <xdr:row>97</xdr:row>
      <xdr:rowOff>170301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15378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7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61068</xdr:rowOff>
    </xdr:from>
    <xdr:to>
      <xdr:col>72</xdr:col>
      <xdr:colOff>38100</xdr:colOff>
      <xdr:row>97</xdr:row>
      <xdr:rowOff>162668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7745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126247</xdr:rowOff>
    </xdr:from>
    <xdr:to>
      <xdr:col>67</xdr:col>
      <xdr:colOff>101600</xdr:colOff>
      <xdr:row>98</xdr:row>
      <xdr:rowOff>56397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72924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3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113430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942730"/>
          <a:ext cx="1269" cy="78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60107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7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113430</xdr:rowOff>
    </xdr:from>
    <xdr:to>
      <xdr:col>116</xdr:col>
      <xdr:colOff>152400</xdr:colOff>
      <xdr:row>34</xdr:row>
      <xdr:rowOff>113430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94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135476</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79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112599</xdr:rowOff>
    </xdr:from>
    <xdr:to>
      <xdr:col>116</xdr:col>
      <xdr:colOff>114300</xdr:colOff>
      <xdr:row>39</xdr:row>
      <xdr:rowOff>42749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2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64152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28296</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343246"/>
          <a:ext cx="8890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117684</xdr:rowOff>
    </xdr:from>
    <xdr:to>
      <xdr:col>107</xdr:col>
      <xdr:colOff>101600</xdr:colOff>
      <xdr:row>39</xdr:row>
      <xdr:rowOff>47834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3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64362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28296</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5343246"/>
          <a:ext cx="8890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144621</xdr:rowOff>
    </xdr:from>
    <xdr:to>
      <xdr:col>102</xdr:col>
      <xdr:colOff>165100</xdr:colOff>
      <xdr:row>39</xdr:row>
      <xdr:rowOff>74771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65898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140316</xdr:rowOff>
    </xdr:from>
    <xdr:to>
      <xdr:col>98</xdr:col>
      <xdr:colOff>38100</xdr:colOff>
      <xdr:row>39</xdr:row>
      <xdr:rowOff>70466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86993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91025</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06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148946</xdr:rowOff>
    </xdr:from>
    <xdr:to>
      <xdr:col>102</xdr:col>
      <xdr:colOff>165100</xdr:colOff>
      <xdr:row>31</xdr:row>
      <xdr:rowOff>79096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2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95623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0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41303</xdr:rowOff>
    </xdr:from>
    <xdr:to>
      <xdr:col>116</xdr:col>
      <xdr:colOff>63500</xdr:colOff>
      <xdr:row>59</xdr:row>
      <xdr:rowOff>41364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6853"/>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39657</xdr:rowOff>
    </xdr:from>
    <xdr:to>
      <xdr:col>111</xdr:col>
      <xdr:colOff>177800</xdr:colOff>
      <xdr:row>59</xdr:row>
      <xdr:rowOff>41364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5207"/>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39657</xdr:rowOff>
    </xdr:from>
    <xdr:to>
      <xdr:col>107</xdr:col>
      <xdr:colOff>50800</xdr:colOff>
      <xdr:row>59</xdr:row>
      <xdr:rowOff>41600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520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39893</xdr:rowOff>
    </xdr:from>
    <xdr:to>
      <xdr:col>102</xdr:col>
      <xdr:colOff>114300</xdr:colOff>
      <xdr:row>59</xdr:row>
      <xdr:rowOff>41600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5443"/>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161953</xdr:rowOff>
    </xdr:from>
    <xdr:to>
      <xdr:col>116</xdr:col>
      <xdr:colOff>114300</xdr:colOff>
      <xdr:row>59</xdr:row>
      <xdr:rowOff>92103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162014</xdr:rowOff>
    </xdr:from>
    <xdr:to>
      <xdr:col>112</xdr:col>
      <xdr:colOff>38100</xdr:colOff>
      <xdr:row>59</xdr:row>
      <xdr:rowOff>92164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83291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160307</xdr:rowOff>
    </xdr:from>
    <xdr:to>
      <xdr:col>107</xdr:col>
      <xdr:colOff>101600</xdr:colOff>
      <xdr:row>59</xdr:row>
      <xdr:rowOff>90457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81584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162250</xdr:rowOff>
    </xdr:from>
    <xdr:to>
      <xdr:col>102</xdr:col>
      <xdr:colOff>165100</xdr:colOff>
      <xdr:row>59</xdr:row>
      <xdr:rowOff>92400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83527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160543</xdr:rowOff>
    </xdr:from>
    <xdr:to>
      <xdr:col>98</xdr:col>
      <xdr:colOff>38100</xdr:colOff>
      <xdr:row>59</xdr:row>
      <xdr:rowOff>90693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81820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40953</xdr:rowOff>
    </xdr:from>
    <xdr:to>
      <xdr:col>116</xdr:col>
      <xdr:colOff>63500</xdr:colOff>
      <xdr:row>76</xdr:row>
      <xdr:rowOff>117145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71153"/>
          <a:ext cx="8382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40953</xdr:rowOff>
    </xdr:from>
    <xdr:to>
      <xdr:col>111</xdr:col>
      <xdr:colOff>177800</xdr:colOff>
      <xdr:row>76</xdr:row>
      <xdr:rowOff>112223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71153"/>
          <a:ext cx="889000" cy="7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112223</xdr:rowOff>
    </xdr:from>
    <xdr:to>
      <xdr:col>107</xdr:col>
      <xdr:colOff>50800</xdr:colOff>
      <xdr:row>76</xdr:row>
      <xdr:rowOff>145552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42423"/>
          <a:ext cx="889000" cy="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145552</xdr:rowOff>
    </xdr:from>
    <xdr:to>
      <xdr:col>102</xdr:col>
      <xdr:colOff>114300</xdr:colOff>
      <xdr:row>76</xdr:row>
      <xdr:rowOff>159458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575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66345</xdr:rowOff>
    </xdr:from>
    <xdr:to>
      <xdr:col>116</xdr:col>
      <xdr:colOff>114300</xdr:colOff>
      <xdr:row>76</xdr:row>
      <xdr:rowOff>167945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44772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161603</xdr:rowOff>
    </xdr:from>
    <xdr:to>
      <xdr:col>112</xdr:col>
      <xdr:colOff>38100</xdr:colOff>
      <xdr:row>76</xdr:row>
      <xdr:rowOff>91753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108280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61423</xdr:rowOff>
    </xdr:from>
    <xdr:to>
      <xdr:col>107</xdr:col>
      <xdr:colOff>101600</xdr:colOff>
      <xdr:row>76</xdr:row>
      <xdr:rowOff>163023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8100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6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94752</xdr:rowOff>
    </xdr:from>
    <xdr:to>
      <xdr:col>102</xdr:col>
      <xdr:colOff>165100</xdr:colOff>
      <xdr:row>77</xdr:row>
      <xdr:rowOff>24902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16029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1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108658</xdr:rowOff>
    </xdr:from>
    <xdr:to>
      <xdr:col>98</xdr:col>
      <xdr:colOff>38100</xdr:colOff>
      <xdr:row>77</xdr:row>
      <xdr:rowOff>38808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29935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23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特に義務的経費が高いウェイトを占めている物件費については、救急患者輸送業務、町営バス運営業務など一定水準の住民生活を確保する事業等が多く含まれているため経費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４）－１で述べたように少子高齢化の進行に伴い、施設等入所者の措置費が大半を占めているため、扶助費が高い指標で推移することは否めない。公債費についてもウェイトは高いものの、基準財政需要額が算入される有利な地方債を起こしているため、実質公債費比率の指標については増加傾向にあるが、急激な増加は抑制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1,416
109.63
3,422,740
3,043,297
180,121
1,719,754
3,542,791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151149</xdr:rowOff>
    </xdr:from>
    <xdr:to>
      <xdr:col>24</xdr:col>
      <xdr:colOff>63500</xdr:colOff>
      <xdr:row>35</xdr:row>
      <xdr:rowOff>168199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1899"/>
          <a:ext cx="8382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168199</xdr:rowOff>
    </xdr:from>
    <xdr:to>
      <xdr:col>19</xdr:col>
      <xdr:colOff>177800</xdr:colOff>
      <xdr:row>36</xdr:row>
      <xdr:rowOff>20523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6894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147263</xdr:rowOff>
    </xdr:from>
    <xdr:to>
      <xdr:col>15</xdr:col>
      <xdr:colOff>50800</xdr:colOff>
      <xdr:row>36</xdr:row>
      <xdr:rowOff>20523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48013"/>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147263</xdr:rowOff>
    </xdr:from>
    <xdr:to>
      <xdr:col>10</xdr:col>
      <xdr:colOff>114300</xdr:colOff>
      <xdr:row>35</xdr:row>
      <xdr:rowOff>164236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8013"/>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100349</xdr:rowOff>
    </xdr:from>
    <xdr:to>
      <xdr:col>24</xdr:col>
      <xdr:colOff>114300</xdr:colOff>
      <xdr:row>36</xdr:row>
      <xdr:rowOff>30499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117399</xdr:rowOff>
    </xdr:from>
    <xdr:to>
      <xdr:col>20</xdr:col>
      <xdr:colOff>38100</xdr:colOff>
      <xdr:row>36</xdr:row>
      <xdr:rowOff>47549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64076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141173</xdr:rowOff>
    </xdr:from>
    <xdr:to>
      <xdr:col>15</xdr:col>
      <xdr:colOff>101600</xdr:colOff>
      <xdr:row>36</xdr:row>
      <xdr:rowOff>71323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87850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96463</xdr:rowOff>
    </xdr:from>
    <xdr:to>
      <xdr:col>10</xdr:col>
      <xdr:colOff>165100</xdr:colOff>
      <xdr:row>36</xdr:row>
      <xdr:rowOff>26613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43140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113436</xdr:rowOff>
    </xdr:from>
    <xdr:to>
      <xdr:col>6</xdr:col>
      <xdr:colOff>38100</xdr:colOff>
      <xdr:row>36</xdr:row>
      <xdr:rowOff>43586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60113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89733</xdr:rowOff>
    </xdr:from>
    <xdr:to>
      <xdr:col>24</xdr:col>
      <xdr:colOff>63500</xdr:colOff>
      <xdr:row>56</xdr:row>
      <xdr:rowOff>120788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90933"/>
          <a:ext cx="838200" cy="3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55063</xdr:rowOff>
    </xdr:from>
    <xdr:to>
      <xdr:col>19</xdr:col>
      <xdr:colOff>177800</xdr:colOff>
      <xdr:row>56</xdr:row>
      <xdr:rowOff>120788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56263"/>
          <a:ext cx="889000" cy="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55063</xdr:rowOff>
    </xdr:from>
    <xdr:to>
      <xdr:col>15</xdr:col>
      <xdr:colOff>50800</xdr:colOff>
      <xdr:row>56</xdr:row>
      <xdr:rowOff>104904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56263"/>
          <a:ext cx="889000" cy="4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104904</xdr:rowOff>
    </xdr:from>
    <xdr:to>
      <xdr:col>10</xdr:col>
      <xdr:colOff>114300</xdr:colOff>
      <xdr:row>56</xdr:row>
      <xdr:rowOff>117180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06104"/>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38933</xdr:rowOff>
    </xdr:from>
    <xdr:to>
      <xdr:col>24</xdr:col>
      <xdr:colOff>114300</xdr:colOff>
      <xdr:row>56</xdr:row>
      <xdr:rowOff>140533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61810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9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69988</xdr:rowOff>
    </xdr:from>
    <xdr:to>
      <xdr:col>20</xdr:col>
      <xdr:colOff>38100</xdr:colOff>
      <xdr:row>57</xdr:row>
      <xdr:rowOff>138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16665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4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4263</xdr:rowOff>
    </xdr:from>
    <xdr:to>
      <xdr:col>15</xdr:col>
      <xdr:colOff>101600</xdr:colOff>
      <xdr:row>56</xdr:row>
      <xdr:rowOff>105863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122390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8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54104</xdr:rowOff>
    </xdr:from>
    <xdr:to>
      <xdr:col>10</xdr:col>
      <xdr:colOff>165100</xdr:colOff>
      <xdr:row>56</xdr:row>
      <xdr:rowOff>155704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3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66380</xdr:rowOff>
    </xdr:from>
    <xdr:to>
      <xdr:col>6</xdr:col>
      <xdr:colOff>38100</xdr:colOff>
      <xdr:row>56</xdr:row>
      <xdr:rowOff>167980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153632</xdr:rowOff>
    </xdr:from>
    <xdr:to>
      <xdr:col>24</xdr:col>
      <xdr:colOff>63500</xdr:colOff>
      <xdr:row>74</xdr:row>
      <xdr:rowOff>159043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40932"/>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153632</xdr:rowOff>
    </xdr:from>
    <xdr:to>
      <xdr:col>19</xdr:col>
      <xdr:colOff>177800</xdr:colOff>
      <xdr:row>74</xdr:row>
      <xdr:rowOff>153808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40932"/>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153808</xdr:rowOff>
    </xdr:from>
    <xdr:to>
      <xdr:col>15</xdr:col>
      <xdr:colOff>50800</xdr:colOff>
      <xdr:row>75</xdr:row>
      <xdr:rowOff>11354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41108"/>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11354</xdr:rowOff>
    </xdr:from>
    <xdr:to>
      <xdr:col>10</xdr:col>
      <xdr:colOff>114300</xdr:colOff>
      <xdr:row>75</xdr:row>
      <xdr:rowOff>109045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70104"/>
          <a:ext cx="889000" cy="9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108243</xdr:rowOff>
    </xdr:from>
    <xdr:to>
      <xdr:col>24</xdr:col>
      <xdr:colOff>114300</xdr:colOff>
      <xdr:row>75</xdr:row>
      <xdr:rowOff>38393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131120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4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102832</xdr:rowOff>
    </xdr:from>
    <xdr:to>
      <xdr:col>20</xdr:col>
      <xdr:colOff>38100</xdr:colOff>
      <xdr:row>75</xdr:row>
      <xdr:rowOff>32982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49509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6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103008</xdr:rowOff>
    </xdr:from>
    <xdr:to>
      <xdr:col>15</xdr:col>
      <xdr:colOff>101600</xdr:colOff>
      <xdr:row>75</xdr:row>
      <xdr:rowOff>33158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49685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132004</xdr:rowOff>
    </xdr:from>
    <xdr:to>
      <xdr:col>10</xdr:col>
      <xdr:colOff>165100</xdr:colOff>
      <xdr:row>75</xdr:row>
      <xdr:rowOff>62154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78681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58245</xdr:rowOff>
    </xdr:from>
    <xdr:to>
      <xdr:col>6</xdr:col>
      <xdr:colOff>38100</xdr:colOff>
      <xdr:row>75</xdr:row>
      <xdr:rowOff>159845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9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1234</xdr:rowOff>
    </xdr:from>
    <xdr:to>
      <xdr:col>24</xdr:col>
      <xdr:colOff>63500</xdr:colOff>
      <xdr:row>97</xdr:row>
      <xdr:rowOff>83931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31884"/>
          <a:ext cx="838200" cy="8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1234</xdr:rowOff>
    </xdr:from>
    <xdr:to>
      <xdr:col>19</xdr:col>
      <xdr:colOff>177800</xdr:colOff>
      <xdr:row>97</xdr:row>
      <xdr:rowOff>114909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31884"/>
          <a:ext cx="889000" cy="1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100110</xdr:rowOff>
    </xdr:from>
    <xdr:to>
      <xdr:col>15</xdr:col>
      <xdr:colOff>50800</xdr:colOff>
      <xdr:row>97</xdr:row>
      <xdr:rowOff>114909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216410"/>
          <a:ext cx="889000" cy="52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100110</xdr:rowOff>
    </xdr:from>
    <xdr:to>
      <xdr:col>10</xdr:col>
      <xdr:colOff>114300</xdr:colOff>
      <xdr:row>95</xdr:row>
      <xdr:rowOff>40305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216410"/>
          <a:ext cx="889000" cy="1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33131</xdr:rowOff>
    </xdr:from>
    <xdr:to>
      <xdr:col>24</xdr:col>
      <xdr:colOff>114300</xdr:colOff>
      <xdr:row>97</xdr:row>
      <xdr:rowOff>134731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11558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4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121884</xdr:rowOff>
    </xdr:from>
    <xdr:to>
      <xdr:col>20</xdr:col>
      <xdr:colOff>38100</xdr:colOff>
      <xdr:row>97</xdr:row>
      <xdr:rowOff>52034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68561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64109</xdr:rowOff>
    </xdr:from>
    <xdr:to>
      <xdr:col>15</xdr:col>
      <xdr:colOff>101600</xdr:colOff>
      <xdr:row>97</xdr:row>
      <xdr:rowOff>165709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156836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49310</xdr:rowOff>
    </xdr:from>
    <xdr:to>
      <xdr:col>10</xdr:col>
      <xdr:colOff>165100</xdr:colOff>
      <xdr:row>94</xdr:row>
      <xdr:rowOff>150910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167437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94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160955</xdr:rowOff>
    </xdr:from>
    <xdr:to>
      <xdr:col>6</xdr:col>
      <xdr:colOff>38100</xdr:colOff>
      <xdr:row>95</xdr:row>
      <xdr:rowOff>91105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107632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0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168656</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655056"/>
          <a:ext cx="838200" cy="10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130429</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131179"/>
          <a:ext cx="889000" cy="5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81534</xdr:rowOff>
    </xdr:from>
    <xdr:to>
      <xdr:col>45</xdr:col>
      <xdr:colOff>177800</xdr:colOff>
      <xdr:row>35</xdr:row>
      <xdr:rowOff>130429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082284"/>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80137</xdr:rowOff>
    </xdr:from>
    <xdr:to>
      <xdr:col>41</xdr:col>
      <xdr:colOff>50800</xdr:colOff>
      <xdr:row>35</xdr:row>
      <xdr:rowOff>81534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080887"/>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117856</xdr:rowOff>
    </xdr:from>
    <xdr:to>
      <xdr:col>55</xdr:col>
      <xdr:colOff>50800</xdr:colOff>
      <xdr:row>33</xdr:row>
      <xdr:rowOff>48006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140733</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79629</xdr:rowOff>
    </xdr:from>
    <xdr:to>
      <xdr:col>46</xdr:col>
      <xdr:colOff>38100</xdr:colOff>
      <xdr:row>36</xdr:row>
      <xdr:rowOff>9779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26306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8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30734</xdr:rowOff>
    </xdr:from>
    <xdr:to>
      <xdr:col>41</xdr:col>
      <xdr:colOff>101600</xdr:colOff>
      <xdr:row>35</xdr:row>
      <xdr:rowOff>132334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148861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0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29337</xdr:rowOff>
    </xdr:from>
    <xdr:to>
      <xdr:col>36</xdr:col>
      <xdr:colOff>165100</xdr:colOff>
      <xdr:row>35</xdr:row>
      <xdr:rowOff>130937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147464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8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1146</xdr:rowOff>
    </xdr:from>
    <xdr:to>
      <xdr:col>55</xdr:col>
      <xdr:colOff>0</xdr:colOff>
      <xdr:row>58</xdr:row>
      <xdr:rowOff>22689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45246"/>
          <a:ext cx="8382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161586</xdr:rowOff>
    </xdr:from>
    <xdr:to>
      <xdr:col>50</xdr:col>
      <xdr:colOff>114300</xdr:colOff>
      <xdr:row>58</xdr:row>
      <xdr:rowOff>1146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34236"/>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161586</xdr:rowOff>
    </xdr:from>
    <xdr:to>
      <xdr:col>45</xdr:col>
      <xdr:colOff>177800</xdr:colOff>
      <xdr:row>57</xdr:row>
      <xdr:rowOff>165424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4236"/>
          <a:ext cx="889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165424</xdr:rowOff>
    </xdr:from>
    <xdr:to>
      <xdr:col>41</xdr:col>
      <xdr:colOff>50800</xdr:colOff>
      <xdr:row>58</xdr:row>
      <xdr:rowOff>46035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8074"/>
          <a:ext cx="889000" cy="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143339</xdr:rowOff>
    </xdr:from>
    <xdr:to>
      <xdr:col>55</xdr:col>
      <xdr:colOff>50800</xdr:colOff>
      <xdr:row>58</xdr:row>
      <xdr:rowOff>73489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102716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121796</xdr:rowOff>
    </xdr:from>
    <xdr:to>
      <xdr:col>50</xdr:col>
      <xdr:colOff>165100</xdr:colOff>
      <xdr:row>58</xdr:row>
      <xdr:rowOff>51946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68473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110786</xdr:rowOff>
    </xdr:from>
    <xdr:to>
      <xdr:col>46</xdr:col>
      <xdr:colOff>38100</xdr:colOff>
      <xdr:row>58</xdr:row>
      <xdr:rowOff>40936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57463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5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114624</xdr:rowOff>
    </xdr:from>
    <xdr:to>
      <xdr:col>41</xdr:col>
      <xdr:colOff>101600</xdr:colOff>
      <xdr:row>58</xdr:row>
      <xdr:rowOff>44774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61301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166685</xdr:rowOff>
    </xdr:from>
    <xdr:to>
      <xdr:col>36</xdr:col>
      <xdr:colOff>165100</xdr:colOff>
      <xdr:row>58</xdr:row>
      <xdr:rowOff>96835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113362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2674</xdr:rowOff>
    </xdr:from>
    <xdr:to>
      <xdr:col>55</xdr:col>
      <xdr:colOff>0</xdr:colOff>
      <xdr:row>78</xdr:row>
      <xdr:rowOff>36309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75774"/>
          <a:ext cx="8382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2674</xdr:rowOff>
    </xdr:from>
    <xdr:to>
      <xdr:col>50</xdr:col>
      <xdr:colOff>114300</xdr:colOff>
      <xdr:row>78</xdr:row>
      <xdr:rowOff>47247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75774"/>
          <a:ext cx="889000" cy="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47247</xdr:rowOff>
    </xdr:from>
    <xdr:to>
      <xdr:col>45</xdr:col>
      <xdr:colOff>177800</xdr:colOff>
      <xdr:row>78</xdr:row>
      <xdr:rowOff>119115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20347"/>
          <a:ext cx="889000" cy="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119115</xdr:rowOff>
    </xdr:from>
    <xdr:to>
      <xdr:col>41</xdr:col>
      <xdr:colOff>50800</xdr:colOff>
      <xdr:row>78</xdr:row>
      <xdr:rowOff>128056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2215"/>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156959</xdr:rowOff>
    </xdr:from>
    <xdr:to>
      <xdr:col>55</xdr:col>
      <xdr:colOff>50800</xdr:colOff>
      <xdr:row>78</xdr:row>
      <xdr:rowOff>87109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123324</xdr:rowOff>
    </xdr:from>
    <xdr:to>
      <xdr:col>50</xdr:col>
      <xdr:colOff>165100</xdr:colOff>
      <xdr:row>78</xdr:row>
      <xdr:rowOff>53474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44601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167897</xdr:rowOff>
    </xdr:from>
    <xdr:to>
      <xdr:col>46</xdr:col>
      <xdr:colOff>38100</xdr:colOff>
      <xdr:row>78</xdr:row>
      <xdr:rowOff>98047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89174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68315</xdr:rowOff>
    </xdr:from>
    <xdr:to>
      <xdr:col>41</xdr:col>
      <xdr:colOff>101600</xdr:colOff>
      <xdr:row>78</xdr:row>
      <xdr:rowOff>169915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161042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77256</xdr:rowOff>
    </xdr:from>
    <xdr:to>
      <xdr:col>36</xdr:col>
      <xdr:colOff>165100</xdr:colOff>
      <xdr:row>79</xdr:row>
      <xdr:rowOff>7406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169983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104818</xdr:rowOff>
    </xdr:from>
    <xdr:to>
      <xdr:col>55</xdr:col>
      <xdr:colOff>0</xdr:colOff>
      <xdr:row>95</xdr:row>
      <xdr:rowOff>18813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21118"/>
          <a:ext cx="838200" cy="8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18813</xdr:rowOff>
    </xdr:from>
    <xdr:to>
      <xdr:col>50</xdr:col>
      <xdr:colOff>114300</xdr:colOff>
      <xdr:row>96</xdr:row>
      <xdr:rowOff>82665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06563"/>
          <a:ext cx="889000" cy="2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82665</xdr:rowOff>
    </xdr:from>
    <xdr:to>
      <xdr:col>45</xdr:col>
      <xdr:colOff>177800</xdr:colOff>
      <xdr:row>97</xdr:row>
      <xdr:rowOff>28443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41865"/>
          <a:ext cx="889000" cy="1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7883</xdr:rowOff>
    </xdr:from>
    <xdr:to>
      <xdr:col>41</xdr:col>
      <xdr:colOff>50800</xdr:colOff>
      <xdr:row>97</xdr:row>
      <xdr:rowOff>28443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38533"/>
          <a:ext cx="8890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54018</xdr:rowOff>
    </xdr:from>
    <xdr:to>
      <xdr:col>55</xdr:col>
      <xdr:colOff>50800</xdr:colOff>
      <xdr:row>94</xdr:row>
      <xdr:rowOff>155618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76895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139463</xdr:rowOff>
    </xdr:from>
    <xdr:to>
      <xdr:col>50</xdr:col>
      <xdr:colOff>165100</xdr:colOff>
      <xdr:row>95</xdr:row>
      <xdr:rowOff>69613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86140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31865</xdr:rowOff>
    </xdr:from>
    <xdr:to>
      <xdr:col>46</xdr:col>
      <xdr:colOff>38100</xdr:colOff>
      <xdr:row>96</xdr:row>
      <xdr:rowOff>133465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149992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6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149093</xdr:rowOff>
    </xdr:from>
    <xdr:to>
      <xdr:col>41</xdr:col>
      <xdr:colOff>101600</xdr:colOff>
      <xdr:row>97</xdr:row>
      <xdr:rowOff>79243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95770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8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128533</xdr:rowOff>
    </xdr:from>
    <xdr:to>
      <xdr:col>36</xdr:col>
      <xdr:colOff>165100</xdr:colOff>
      <xdr:row>97</xdr:row>
      <xdr:rowOff>58683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75210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6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24788</xdr:rowOff>
    </xdr:from>
    <xdr:to>
      <xdr:col>85</xdr:col>
      <xdr:colOff>127000</xdr:colOff>
      <xdr:row>38</xdr:row>
      <xdr:rowOff>38021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9888"/>
          <a:ext cx="8382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11007</xdr:rowOff>
    </xdr:from>
    <xdr:to>
      <xdr:col>81</xdr:col>
      <xdr:colOff>50800</xdr:colOff>
      <xdr:row>38</xdr:row>
      <xdr:rowOff>24788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26107"/>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11007</xdr:rowOff>
    </xdr:from>
    <xdr:to>
      <xdr:col>76</xdr:col>
      <xdr:colOff>114300</xdr:colOff>
      <xdr:row>38</xdr:row>
      <xdr:rowOff>29444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26107"/>
          <a:ext cx="889000" cy="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20885</xdr:rowOff>
    </xdr:from>
    <xdr:to>
      <xdr:col>71</xdr:col>
      <xdr:colOff>177800</xdr:colOff>
      <xdr:row>38</xdr:row>
      <xdr:rowOff>29444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5985"/>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158671</xdr:rowOff>
    </xdr:from>
    <xdr:to>
      <xdr:col>85</xdr:col>
      <xdr:colOff>177800</xdr:colOff>
      <xdr:row>38</xdr:row>
      <xdr:rowOff>88821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145437</xdr:rowOff>
    </xdr:from>
    <xdr:to>
      <xdr:col>81</xdr:col>
      <xdr:colOff>101600</xdr:colOff>
      <xdr:row>38</xdr:row>
      <xdr:rowOff>75588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9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66715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131657</xdr:rowOff>
    </xdr:from>
    <xdr:to>
      <xdr:col>76</xdr:col>
      <xdr:colOff>165100</xdr:colOff>
      <xdr:row>38</xdr:row>
      <xdr:rowOff>61807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52934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150094</xdr:rowOff>
    </xdr:from>
    <xdr:to>
      <xdr:col>72</xdr:col>
      <xdr:colOff>38100</xdr:colOff>
      <xdr:row>38</xdr:row>
      <xdr:rowOff>80244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71371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141535</xdr:rowOff>
    </xdr:from>
    <xdr:to>
      <xdr:col>67</xdr:col>
      <xdr:colOff>101600</xdr:colOff>
      <xdr:row>38</xdr:row>
      <xdr:rowOff>71686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62812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16435</xdr:rowOff>
    </xdr:from>
    <xdr:to>
      <xdr:col>85</xdr:col>
      <xdr:colOff>127000</xdr:colOff>
      <xdr:row>58</xdr:row>
      <xdr:rowOff>20529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60535"/>
          <a:ext cx="8382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16435</xdr:rowOff>
    </xdr:from>
    <xdr:to>
      <xdr:col>81</xdr:col>
      <xdr:colOff>50800</xdr:colOff>
      <xdr:row>58</xdr:row>
      <xdr:rowOff>31569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60535"/>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31569</xdr:rowOff>
    </xdr:from>
    <xdr:to>
      <xdr:col>76</xdr:col>
      <xdr:colOff>114300</xdr:colOff>
      <xdr:row>58</xdr:row>
      <xdr:rowOff>45482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75669"/>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94</xdr:rowOff>
    </xdr:from>
    <xdr:to>
      <xdr:col>71</xdr:col>
      <xdr:colOff>177800</xdr:colOff>
      <xdr:row>58</xdr:row>
      <xdr:rowOff>45482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4194"/>
          <a:ext cx="889000" cy="4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141179</xdr:rowOff>
    </xdr:from>
    <xdr:to>
      <xdr:col>85</xdr:col>
      <xdr:colOff>177800</xdr:colOff>
      <xdr:row>58</xdr:row>
      <xdr:rowOff>71329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56106</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137085</xdr:rowOff>
    </xdr:from>
    <xdr:to>
      <xdr:col>81</xdr:col>
      <xdr:colOff>101600</xdr:colOff>
      <xdr:row>58</xdr:row>
      <xdr:rowOff>67235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58362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0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152219</xdr:rowOff>
    </xdr:from>
    <xdr:to>
      <xdr:col>76</xdr:col>
      <xdr:colOff>165100</xdr:colOff>
      <xdr:row>58</xdr:row>
      <xdr:rowOff>82369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73496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166132</xdr:rowOff>
    </xdr:from>
    <xdr:to>
      <xdr:col>72</xdr:col>
      <xdr:colOff>38100</xdr:colOff>
      <xdr:row>58</xdr:row>
      <xdr:rowOff>96282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87409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120744</xdr:rowOff>
    </xdr:from>
    <xdr:to>
      <xdr:col>67</xdr:col>
      <xdr:colOff>101600</xdr:colOff>
      <xdr:row>58</xdr:row>
      <xdr:rowOff>50894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42021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22489</xdr:rowOff>
    </xdr:from>
    <xdr:to>
      <xdr:col>85</xdr:col>
      <xdr:colOff>127000</xdr:colOff>
      <xdr:row>79</xdr:row>
      <xdr:rowOff>26682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67039"/>
          <a:ext cx="8382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128510</xdr:rowOff>
    </xdr:from>
    <xdr:to>
      <xdr:col>81</xdr:col>
      <xdr:colOff>50800</xdr:colOff>
      <xdr:row>79</xdr:row>
      <xdr:rowOff>26682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1610"/>
          <a:ext cx="889000" cy="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104298</xdr:rowOff>
    </xdr:from>
    <xdr:to>
      <xdr:col>76</xdr:col>
      <xdr:colOff>114300</xdr:colOff>
      <xdr:row>78</xdr:row>
      <xdr:rowOff>128510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7739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104298</xdr:rowOff>
    </xdr:from>
    <xdr:to>
      <xdr:col>71</xdr:col>
      <xdr:colOff>177800</xdr:colOff>
      <xdr:row>78</xdr:row>
      <xdr:rowOff>110173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77398"/>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143139</xdr:rowOff>
    </xdr:from>
    <xdr:to>
      <xdr:col>85</xdr:col>
      <xdr:colOff>177800</xdr:colOff>
      <xdr:row>79</xdr:row>
      <xdr:rowOff>73289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147332</xdr:rowOff>
    </xdr:from>
    <xdr:to>
      <xdr:col>81</xdr:col>
      <xdr:colOff>101600</xdr:colOff>
      <xdr:row>79</xdr:row>
      <xdr:rowOff>77482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68609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77710</xdr:rowOff>
    </xdr:from>
    <xdr:to>
      <xdr:col>76</xdr:col>
      <xdr:colOff>165100</xdr:colOff>
      <xdr:row>79</xdr:row>
      <xdr:rowOff>7860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24387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53498</xdr:rowOff>
    </xdr:from>
    <xdr:to>
      <xdr:col>72</xdr:col>
      <xdr:colOff>38100</xdr:colOff>
      <xdr:row>78</xdr:row>
      <xdr:rowOff>155098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59373</xdr:rowOff>
    </xdr:from>
    <xdr:to>
      <xdr:col>67</xdr:col>
      <xdr:colOff>101600</xdr:colOff>
      <xdr:row>78</xdr:row>
      <xdr:rowOff>160973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6050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77552</xdr:rowOff>
    </xdr:from>
    <xdr:to>
      <xdr:col>85</xdr:col>
      <xdr:colOff>127000</xdr:colOff>
      <xdr:row>96</xdr:row>
      <xdr:rowOff>131601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36752"/>
          <a:ext cx="838200" cy="5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131601</xdr:rowOff>
    </xdr:from>
    <xdr:to>
      <xdr:col>81</xdr:col>
      <xdr:colOff>50800</xdr:colOff>
      <xdr:row>96</xdr:row>
      <xdr:rowOff>139681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90801"/>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139681</xdr:rowOff>
    </xdr:from>
    <xdr:to>
      <xdr:col>76</xdr:col>
      <xdr:colOff>114300</xdr:colOff>
      <xdr:row>96</xdr:row>
      <xdr:rowOff>158037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98881"/>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158037</xdr:rowOff>
    </xdr:from>
    <xdr:to>
      <xdr:col>71</xdr:col>
      <xdr:colOff>177800</xdr:colOff>
      <xdr:row>97</xdr:row>
      <xdr:rowOff>7105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723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26752</xdr:rowOff>
    </xdr:from>
    <xdr:to>
      <xdr:col>85</xdr:col>
      <xdr:colOff>177800</xdr:colOff>
      <xdr:row>96</xdr:row>
      <xdr:rowOff>128352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49629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80801</xdr:rowOff>
    </xdr:from>
    <xdr:to>
      <xdr:col>81</xdr:col>
      <xdr:colOff>101600</xdr:colOff>
      <xdr:row>97</xdr:row>
      <xdr:rowOff>10951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27478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1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88881</xdr:rowOff>
    </xdr:from>
    <xdr:to>
      <xdr:col>76</xdr:col>
      <xdr:colOff>165100</xdr:colOff>
      <xdr:row>97</xdr:row>
      <xdr:rowOff>19031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35558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107237</xdr:rowOff>
    </xdr:from>
    <xdr:to>
      <xdr:col>72</xdr:col>
      <xdr:colOff>38100</xdr:colOff>
      <xdr:row>97</xdr:row>
      <xdr:rowOff>37387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53914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127755</xdr:rowOff>
    </xdr:from>
    <xdr:to>
      <xdr:col>67</xdr:col>
      <xdr:colOff>101600</xdr:colOff>
      <xdr:row>97</xdr:row>
      <xdr:rowOff>57905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74432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6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総務費については、「新型コロナウイルス臨時特別交付金事業」の増により令和３年度比で増加、衛生費については、「新型コロナウイルスワクチン接種事業」に係る経費の減により令和３年度からの減少の主要因となっている。農林水産業費については、「月ヶ谷温泉トイレ・換気扇改修工事」の皆減により、令和３年度比で減少。土木費では、例年の道路河川の維持工事に加え、道路の拡幅等の道路改良事業の増加、橋梁の修繕補修等事業の増加、町営住宅整備事業の増加が主な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また、公債費についてもウェイトは高いものの基準財政需要額に算入される有利な地方債を起こしているため、実質公債費比率の指標については増加傾向ではあるが急激な増加は抑制されている。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本町は消防未常備であること、ごみ処理施設がないこと、公共交通機関は町営バス・スクールバスのみである等、都市部と比較すると十分な住民サービスの提供がなされていないのが現状である。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しかし、住民サービスの向上に伴うハード整備を実施した場合に急激な資金不足と管理費の増加が見込まれるため、財政調整基金は有用な財源と見込んでいる。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となっているが一般会計から特別会計に基準繰出うを行っていること、国民健康保険（診療施設勘定）特別会計・国民健康保険（福原診療所勘定）特別会計・上勝町簡易水道事業特別会計については赤字分を一般会計より補填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勝町簡易水道事業特別会計は、受益者の負担で独立採算を目指しているが、実質的には過疎地の公共サービスの充実のために存続が必要であり、この指標には出ていないが赤字補填的な繰出がなくなるように努力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W34" sqref="BW34:BX3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3422740</v>
      </c>
      <c r="BO4" s="449"/>
      <c r="BP4" s="449"/>
      <c r="BQ4" s="449"/>
      <c r="BR4" s="449"/>
      <c r="BS4" s="449"/>
      <c r="BT4" s="449"/>
      <c r="BU4" s="450"/>
      <c r="BV4" s="448">
        <v>3356721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10.5</v>
      </c>
      <c r="CU4" s="589"/>
      <c r="CV4" s="589"/>
      <c r="CW4" s="589"/>
      <c r="CX4" s="589"/>
      <c r="CY4" s="589"/>
      <c r="CZ4" s="589"/>
      <c r="DA4" s="590"/>
      <c r="DB4" s="588">
        <v>10.4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3043297</v>
      </c>
      <c r="BO5" s="420"/>
      <c r="BP5" s="420"/>
      <c r="BQ5" s="420"/>
      <c r="BR5" s="420"/>
      <c r="BS5" s="420"/>
      <c r="BT5" s="420"/>
      <c r="BU5" s="421"/>
      <c r="BV5" s="419">
        <v>3087102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87.8</v>
      </c>
      <c r="CU5" s="417"/>
      <c r="CV5" s="417"/>
      <c r="CW5" s="417"/>
      <c r="CX5" s="417"/>
      <c r="CY5" s="417"/>
      <c r="CZ5" s="417"/>
      <c r="DA5" s="418"/>
      <c r="DB5" s="416">
        <v>83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379443</v>
      </c>
      <c r="BO6" s="420"/>
      <c r="BP6" s="420"/>
      <c r="BQ6" s="420"/>
      <c r="BR6" s="420"/>
      <c r="BS6" s="420"/>
      <c r="BT6" s="420"/>
      <c r="BU6" s="421"/>
      <c r="BV6" s="419">
        <v>269619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88.5</v>
      </c>
      <c r="CU6" s="563"/>
      <c r="CV6" s="563"/>
      <c r="CW6" s="563"/>
      <c r="CX6" s="563"/>
      <c r="CY6" s="563"/>
      <c r="CZ6" s="563"/>
      <c r="DA6" s="564"/>
      <c r="DB6" s="562">
        <v>85.5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199322</v>
      </c>
      <c r="BO7" s="420"/>
      <c r="BP7" s="420"/>
      <c r="BQ7" s="420"/>
      <c r="BR7" s="420"/>
      <c r="BS7" s="420"/>
      <c r="BT7" s="420"/>
      <c r="BU7" s="421"/>
      <c r="BV7" s="419">
        <v>91734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1719754</v>
      </c>
      <c r="CU7" s="420"/>
      <c r="CV7" s="420"/>
      <c r="CW7" s="420"/>
      <c r="CX7" s="420"/>
      <c r="CY7" s="420"/>
      <c r="CZ7" s="420"/>
      <c r="DA7" s="421"/>
      <c r="DB7" s="419">
        <v>1712371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180121</v>
      </c>
      <c r="BO8" s="420"/>
      <c r="BP8" s="420"/>
      <c r="BQ8" s="420"/>
      <c r="BR8" s="420"/>
      <c r="BS8" s="420"/>
      <c r="BT8" s="420"/>
      <c r="BU8" s="421"/>
      <c r="BV8" s="419">
        <v>177885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0.12</v>
      </c>
      <c r="CU8" s="523"/>
      <c r="CV8" s="523"/>
      <c r="CW8" s="523"/>
      <c r="CX8" s="523"/>
      <c r="CY8" s="523"/>
      <c r="CZ8" s="523"/>
      <c r="DA8" s="524"/>
      <c r="DB8" s="522">
        <v>0.13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1380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2236</v>
      </c>
      <c r="BO9" s="420"/>
      <c r="BP9" s="420"/>
      <c r="BQ9" s="420"/>
      <c r="BR9" s="420"/>
      <c r="BS9" s="420"/>
      <c r="BT9" s="420"/>
      <c r="BU9" s="421"/>
      <c r="BV9" s="419">
        <v>85910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14.8</v>
      </c>
      <c r="CU9" s="417"/>
      <c r="CV9" s="417"/>
      <c r="CW9" s="417"/>
      <c r="CX9" s="417"/>
      <c r="CY9" s="417"/>
      <c r="CZ9" s="417"/>
      <c r="DA9" s="418"/>
      <c r="DB9" s="416">
        <v>13.9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1545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95000</v>
      </c>
      <c r="BO10" s="420"/>
      <c r="BP10" s="420"/>
      <c r="BQ10" s="420"/>
      <c r="BR10" s="420"/>
      <c r="BS10" s="420"/>
      <c r="BT10" s="420"/>
      <c r="BU10" s="421"/>
      <c r="BV10" s="419">
        <v>51000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1427</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90000</v>
      </c>
      <c r="BO12" s="420"/>
      <c r="BP12" s="420"/>
      <c r="BQ12" s="420"/>
      <c r="BR12" s="420"/>
      <c r="BS12" s="420"/>
      <c r="BT12" s="420"/>
      <c r="BU12" s="421"/>
      <c r="BV12" s="419">
        <v>41000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144</v>
      </c>
      <c r="N13" s="504"/>
      <c r="O13" s="504"/>
      <c r="P13" s="504"/>
      <c r="Q13" s="505"/>
      <c r="R13" s="506">
        <v>1416</v>
      </c>
      <c r="S13" s="507"/>
      <c r="T13" s="507"/>
      <c r="U13" s="507"/>
      <c r="V13" s="508"/>
      <c r="W13" s="509" t="s">
        <v>145</v>
      </c>
      <c r="X13" s="405"/>
      <c r="Y13" s="405"/>
      <c r="Z13" s="405"/>
      <c r="AA13" s="405"/>
      <c r="AB13" s="406"/>
      <c r="AC13" s="372">
        <v>245</v>
      </c>
      <c r="AD13" s="373"/>
      <c r="AE13" s="373"/>
      <c r="AF13" s="373"/>
      <c r="AG13" s="374"/>
      <c r="AH13" s="372">
        <v>389</v>
      </c>
      <c r="AI13" s="373"/>
      <c r="AJ13" s="373"/>
      <c r="AK13" s="373"/>
      <c r="AL13" s="432"/>
      <c r="AM13" s="476" t="s">
        <v>146</v>
      </c>
      <c r="AN13" s="376"/>
      <c r="AO13" s="376"/>
      <c r="AP13" s="376"/>
      <c r="AQ13" s="376"/>
      <c r="AR13" s="376"/>
      <c r="AS13" s="376"/>
      <c r="AT13" s="377"/>
      <c r="AU13" s="477" t="s">
        <v>147</v>
      </c>
      <c r="AV13" s="478"/>
      <c r="AW13" s="478"/>
      <c r="AX13" s="478"/>
      <c r="AY13" s="433" t="s">
        <v>148</v>
      </c>
      <c r="AZ13" s="434"/>
      <c r="BA13" s="434"/>
      <c r="BB13" s="434"/>
      <c r="BC13" s="434"/>
      <c r="BD13" s="434"/>
      <c r="BE13" s="434"/>
      <c r="BF13" s="434"/>
      <c r="BG13" s="434"/>
      <c r="BH13" s="434"/>
      <c r="BI13" s="434"/>
      <c r="BJ13" s="434"/>
      <c r="BK13" s="434"/>
      <c r="BL13" s="434"/>
      <c r="BM13" s="435"/>
      <c r="BN13" s="419">
        <v>7236</v>
      </c>
      <c r="BO13" s="420"/>
      <c r="BP13" s="420"/>
      <c r="BQ13" s="420"/>
      <c r="BR13" s="420"/>
      <c r="BS13" s="420"/>
      <c r="BT13" s="420"/>
      <c r="BU13" s="421"/>
      <c r="BV13" s="419">
        <v>95910</v>
      </c>
      <c r="BW13" s="420"/>
      <c r="BX13" s="420"/>
      <c r="BY13" s="420"/>
      <c r="BZ13" s="420"/>
      <c r="CA13" s="420"/>
      <c r="CB13" s="420"/>
      <c r="CC13" s="421"/>
      <c r="CD13" s="459" t="s">
        <v>149</v>
      </c>
      <c r="CE13" s="379"/>
      <c r="CF13" s="379"/>
      <c r="CG13" s="379"/>
      <c r="CH13" s="379"/>
      <c r="CI13" s="379"/>
      <c r="CJ13" s="379"/>
      <c r="CK13" s="379"/>
      <c r="CL13" s="379"/>
      <c r="CM13" s="379"/>
      <c r="CN13" s="379"/>
      <c r="CO13" s="379"/>
      <c r="CP13" s="379"/>
      <c r="CQ13" s="379"/>
      <c r="CR13" s="379"/>
      <c r="CS13" s="460"/>
      <c r="CT13" s="416">
        <v>5.0999999999999996</v>
      </c>
      <c r="CU13" s="417"/>
      <c r="CV13" s="417"/>
      <c r="CW13" s="417"/>
      <c r="CX13" s="417"/>
      <c r="CY13" s="417"/>
      <c r="CZ13" s="417"/>
      <c r="DA13" s="418"/>
      <c r="DB13" s="416">
        <v>4.8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150</v>
      </c>
      <c r="M14" s="546"/>
      <c r="N14" s="546"/>
      <c r="O14" s="546"/>
      <c r="P14" s="546"/>
      <c r="Q14" s="547"/>
      <c r="R14" s="506">
        <v>1457</v>
      </c>
      <c r="S14" s="507"/>
      <c r="T14" s="507"/>
      <c r="U14" s="507"/>
      <c r="V14" s="508"/>
      <c r="W14" s="510"/>
      <c r="X14" s="408"/>
      <c r="Y14" s="408"/>
      <c r="Z14" s="408"/>
      <c r="AA14" s="408"/>
      <c r="AB14" s="409"/>
      <c r="AC14" s="499">
        <v>37</v>
      </c>
      <c r="AD14" s="500"/>
      <c r="AE14" s="500"/>
      <c r="AF14" s="500"/>
      <c r="AG14" s="501"/>
      <c r="AH14" s="499">
        <v>46.6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151</v>
      </c>
      <c r="CE14" s="457"/>
      <c r="CF14" s="457"/>
      <c r="CG14" s="457"/>
      <c r="CH14" s="457"/>
      <c r="CI14" s="457"/>
      <c r="CJ14" s="457"/>
      <c r="CK14" s="457"/>
      <c r="CL14" s="457"/>
      <c r="CM14" s="457"/>
      <c r="CN14" s="457"/>
      <c r="CO14" s="457"/>
      <c r="CP14" s="457"/>
      <c r="CQ14" s="457"/>
      <c r="CR14" s="457"/>
      <c r="CS14" s="458"/>
      <c r="CT14" s="516" t="s">
        <v>152</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144</v>
      </c>
      <c r="N15" s="504"/>
      <c r="O15" s="504"/>
      <c r="P15" s="504"/>
      <c r="Q15" s="505"/>
      <c r="R15" s="506">
        <v>1451</v>
      </c>
      <c r="S15" s="507"/>
      <c r="T15" s="507"/>
      <c r="U15" s="507"/>
      <c r="V15" s="508"/>
      <c r="W15" s="509" t="s">
        <v>153</v>
      </c>
      <c r="X15" s="405"/>
      <c r="Y15" s="405"/>
      <c r="Z15" s="405"/>
      <c r="AA15" s="405"/>
      <c r="AB15" s="406"/>
      <c r="AC15" s="372">
        <v>95</v>
      </c>
      <c r="AD15" s="373"/>
      <c r="AE15" s="373"/>
      <c r="AF15" s="373"/>
      <c r="AG15" s="374"/>
      <c r="AH15" s="372">
        <v>117</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204322</v>
      </c>
      <c r="BO15" s="449"/>
      <c r="BP15" s="449"/>
      <c r="BQ15" s="449"/>
      <c r="BR15" s="449"/>
      <c r="BS15" s="449"/>
      <c r="BT15" s="449"/>
      <c r="BU15" s="450"/>
      <c r="BV15" s="448">
        <v>196145</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14.3</v>
      </c>
      <c r="AD16" s="500"/>
      <c r="AE16" s="500"/>
      <c r="AF16" s="500"/>
      <c r="AG16" s="501"/>
      <c r="AH16" s="499">
        <v>14</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1673990</v>
      </c>
      <c r="BO16" s="420"/>
      <c r="BP16" s="420"/>
      <c r="BQ16" s="420"/>
      <c r="BR16" s="420"/>
      <c r="BS16" s="420"/>
      <c r="BT16" s="420"/>
      <c r="BU16" s="421"/>
      <c r="BV16" s="419">
        <v>1643120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323</v>
      </c>
      <c r="AD17" s="373"/>
      <c r="AE17" s="373"/>
      <c r="AF17" s="373"/>
      <c r="AG17" s="374"/>
      <c r="AH17" s="372">
        <v>328</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236982</v>
      </c>
      <c r="BO17" s="420"/>
      <c r="BP17" s="420"/>
      <c r="BQ17" s="420"/>
      <c r="BR17" s="420"/>
      <c r="BS17" s="420"/>
      <c r="BT17" s="420"/>
      <c r="BU17" s="421"/>
      <c r="BV17" s="419">
        <v>228085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163</v>
      </c>
      <c r="C18" s="470"/>
      <c r="D18" s="470"/>
      <c r="E18" s="471"/>
      <c r="F18" s="471"/>
      <c r="G18" s="471"/>
      <c r="H18" s="471"/>
      <c r="I18" s="471"/>
      <c r="J18" s="471"/>
      <c r="K18" s="471"/>
      <c r="L18" s="472">
        <v>109.63</v>
      </c>
      <c r="M18" s="472"/>
      <c r="N18" s="472"/>
      <c r="O18" s="472"/>
      <c r="P18" s="472"/>
      <c r="Q18" s="472"/>
      <c r="R18" s="473"/>
      <c r="S18" s="473"/>
      <c r="T18" s="473"/>
      <c r="U18" s="473"/>
      <c r="V18" s="474"/>
      <c r="W18" s="490"/>
      <c r="X18" s="491"/>
      <c r="Y18" s="491"/>
      <c r="Z18" s="491"/>
      <c r="AA18" s="491"/>
      <c r="AB18" s="515"/>
      <c r="AC18" s="389">
        <v>48.7</v>
      </c>
      <c r="AD18" s="390"/>
      <c r="AE18" s="390"/>
      <c r="AF18" s="390"/>
      <c r="AG18" s="475"/>
      <c r="AH18" s="389">
        <v>39.299999999999997</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1518084</v>
      </c>
      <c r="BO18" s="420"/>
      <c r="BP18" s="420"/>
      <c r="BQ18" s="420"/>
      <c r="BR18" s="420"/>
      <c r="BS18" s="420"/>
      <c r="BT18" s="420"/>
      <c r="BU18" s="421"/>
      <c r="BV18" s="419">
        <v>1432906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165</v>
      </c>
      <c r="C19" s="470"/>
      <c r="D19" s="470"/>
      <c r="E19" s="471"/>
      <c r="F19" s="471"/>
      <c r="G19" s="471"/>
      <c r="H19" s="471"/>
      <c r="I19" s="471"/>
      <c r="J19" s="471"/>
      <c r="K19" s="471"/>
      <c r="L19" s="479">
        <v>13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2356283</v>
      </c>
      <c r="BO19" s="420"/>
      <c r="BP19" s="420"/>
      <c r="BQ19" s="420"/>
      <c r="BR19" s="420"/>
      <c r="BS19" s="420"/>
      <c r="BT19" s="420"/>
      <c r="BU19" s="421"/>
      <c r="BV19" s="419">
        <v>2246141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167</v>
      </c>
      <c r="C20" s="470"/>
      <c r="D20" s="470"/>
      <c r="E20" s="471"/>
      <c r="F20" s="471"/>
      <c r="G20" s="471"/>
      <c r="H20" s="471"/>
      <c r="I20" s="471"/>
      <c r="J20" s="471"/>
      <c r="K20" s="471"/>
      <c r="L20" s="479">
        <v>638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3542791</v>
      </c>
      <c r="BO22" s="449"/>
      <c r="BP22" s="449"/>
      <c r="BQ22" s="449"/>
      <c r="BR22" s="449"/>
      <c r="BS22" s="449"/>
      <c r="BT22" s="449"/>
      <c r="BU22" s="450"/>
      <c r="BV22" s="448">
        <v>3524802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3017259</v>
      </c>
      <c r="BO23" s="420"/>
      <c r="BP23" s="420"/>
      <c r="BQ23" s="420"/>
      <c r="BR23" s="420"/>
      <c r="BS23" s="420"/>
      <c r="BT23" s="420"/>
      <c r="BU23" s="421"/>
      <c r="BV23" s="419">
        <v>2936414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177</v>
      </c>
      <c r="F24" s="376"/>
      <c r="G24" s="376"/>
      <c r="H24" s="376"/>
      <c r="I24" s="376"/>
      <c r="J24" s="376"/>
      <c r="K24" s="377"/>
      <c r="L24" s="372">
        <v>1</v>
      </c>
      <c r="M24" s="373"/>
      <c r="N24" s="373"/>
      <c r="O24" s="373"/>
      <c r="P24" s="374"/>
      <c r="Q24" s="372">
        <v>7270</v>
      </c>
      <c r="R24" s="373"/>
      <c r="S24" s="373"/>
      <c r="T24" s="373"/>
      <c r="U24" s="373"/>
      <c r="V24" s="374"/>
      <c r="W24" s="462"/>
      <c r="X24" s="399"/>
      <c r="Y24" s="400"/>
      <c r="Z24" s="375" t="s">
        <v>178</v>
      </c>
      <c r="AA24" s="376"/>
      <c r="AB24" s="376"/>
      <c r="AC24" s="376"/>
      <c r="AD24" s="376"/>
      <c r="AE24" s="376"/>
      <c r="AF24" s="376"/>
      <c r="AG24" s="377"/>
      <c r="AH24" s="372">
        <v>49</v>
      </c>
      <c r="AI24" s="373"/>
      <c r="AJ24" s="373"/>
      <c r="AK24" s="373"/>
      <c r="AL24" s="374"/>
      <c r="AM24" s="372">
        <v>143668</v>
      </c>
      <c r="AN24" s="373"/>
      <c r="AO24" s="373"/>
      <c r="AP24" s="373"/>
      <c r="AQ24" s="373"/>
      <c r="AR24" s="374"/>
      <c r="AS24" s="372">
        <v>2932</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3004859</v>
      </c>
      <c r="BO24" s="420"/>
      <c r="BP24" s="420"/>
      <c r="BQ24" s="420"/>
      <c r="BR24" s="420"/>
      <c r="BS24" s="420"/>
      <c r="BT24" s="420"/>
      <c r="BU24" s="421"/>
      <c r="BV24" s="419">
        <v>2924014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180</v>
      </c>
      <c r="F25" s="376"/>
      <c r="G25" s="376"/>
      <c r="H25" s="376"/>
      <c r="I25" s="376"/>
      <c r="J25" s="376"/>
      <c r="K25" s="377"/>
      <c r="L25" s="372">
        <v>1</v>
      </c>
      <c r="M25" s="373"/>
      <c r="N25" s="373"/>
      <c r="O25" s="373"/>
      <c r="P25" s="374"/>
      <c r="Q25" s="372">
        <v>5820</v>
      </c>
      <c r="R25" s="373"/>
      <c r="S25" s="373"/>
      <c r="T25" s="373"/>
      <c r="U25" s="373"/>
      <c r="V25" s="374"/>
      <c r="W25" s="462"/>
      <c r="X25" s="399"/>
      <c r="Y25" s="400"/>
      <c r="Z25" s="375" t="s">
        <v>181</v>
      </c>
      <c r="AA25" s="376"/>
      <c r="AB25" s="376"/>
      <c r="AC25" s="376"/>
      <c r="AD25" s="376"/>
      <c r="AE25" s="376"/>
      <c r="AF25" s="376"/>
      <c r="AG25" s="377"/>
      <c r="AH25" s="372" t="s">
        <v>152</v>
      </c>
      <c r="AI25" s="373"/>
      <c r="AJ25" s="373"/>
      <c r="AK25" s="373"/>
      <c r="AL25" s="374"/>
      <c r="AM25" s="372" t="s">
        <v>152</v>
      </c>
      <c r="AN25" s="373"/>
      <c r="AO25" s="373"/>
      <c r="AP25" s="373"/>
      <c r="AQ25" s="373"/>
      <c r="AR25" s="374"/>
      <c r="AS25" s="372" t="s">
        <v>152</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t="s">
        <v>152</v>
      </c>
      <c r="BO25" s="449"/>
      <c r="BP25" s="449"/>
      <c r="BQ25" s="449"/>
      <c r="BR25" s="449"/>
      <c r="BS25" s="449"/>
      <c r="BT25" s="449"/>
      <c r="BU25" s="450"/>
      <c r="BV25" s="448" t="s">
        <v>152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183</v>
      </c>
      <c r="F26" s="376"/>
      <c r="G26" s="376"/>
      <c r="H26" s="376"/>
      <c r="I26" s="376"/>
      <c r="J26" s="376"/>
      <c r="K26" s="377"/>
      <c r="L26" s="372">
        <v>1</v>
      </c>
      <c r="M26" s="373"/>
      <c r="N26" s="373"/>
      <c r="O26" s="373"/>
      <c r="P26" s="374"/>
      <c r="Q26" s="372">
        <v>5330</v>
      </c>
      <c r="R26" s="373"/>
      <c r="S26" s="373"/>
      <c r="T26" s="373"/>
      <c r="U26" s="373"/>
      <c r="V26" s="374"/>
      <c r="W26" s="462"/>
      <c r="X26" s="399"/>
      <c r="Y26" s="400"/>
      <c r="Z26" s="375" t="s">
        <v>184</v>
      </c>
      <c r="AA26" s="430"/>
      <c r="AB26" s="430"/>
      <c r="AC26" s="430"/>
      <c r="AD26" s="430"/>
      <c r="AE26" s="430"/>
      <c r="AF26" s="430"/>
      <c r="AG26" s="431"/>
      <c r="AH26" s="372">
        <v>4</v>
      </c>
      <c r="AI26" s="373"/>
      <c r="AJ26" s="373"/>
      <c r="AK26" s="373"/>
      <c r="AL26" s="374"/>
      <c r="AM26" s="372">
        <v>8264</v>
      </c>
      <c r="AN26" s="373"/>
      <c r="AO26" s="373"/>
      <c r="AP26" s="373"/>
      <c r="AQ26" s="373"/>
      <c r="AR26" s="374"/>
      <c r="AS26" s="372">
        <v>2066</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152</v>
      </c>
      <c r="BO26" s="420"/>
      <c r="BP26" s="420"/>
      <c r="BQ26" s="420"/>
      <c r="BR26" s="420"/>
      <c r="BS26" s="420"/>
      <c r="BT26" s="420"/>
      <c r="BU26" s="421"/>
      <c r="BV26" s="419" t="s">
        <v>152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2570</v>
      </c>
      <c r="R27" s="373"/>
      <c r="S27" s="373"/>
      <c r="T27" s="373"/>
      <c r="U27" s="373"/>
      <c r="V27" s="374"/>
      <c r="W27" s="462"/>
      <c r="X27" s="399"/>
      <c r="Y27" s="400"/>
      <c r="Z27" s="375" t="s">
        <v>187</v>
      </c>
      <c r="AA27" s="376"/>
      <c r="AB27" s="376"/>
      <c r="AC27" s="376"/>
      <c r="AD27" s="376"/>
      <c r="AE27" s="376"/>
      <c r="AF27" s="376"/>
      <c r="AG27" s="377"/>
      <c r="AH27" s="372" t="s">
        <v>152</v>
      </c>
      <c r="AI27" s="373"/>
      <c r="AJ27" s="373"/>
      <c r="AK27" s="373"/>
      <c r="AL27" s="374"/>
      <c r="AM27" s="372" t="s">
        <v>152</v>
      </c>
      <c r="AN27" s="373"/>
      <c r="AO27" s="373"/>
      <c r="AP27" s="373"/>
      <c r="AQ27" s="373"/>
      <c r="AR27" s="374"/>
      <c r="AS27" s="372" t="s">
        <v>152</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2180</v>
      </c>
      <c r="R28" s="373"/>
      <c r="S28" s="373"/>
      <c r="T28" s="373"/>
      <c r="U28" s="373"/>
      <c r="V28" s="374"/>
      <c r="W28" s="462"/>
      <c r="X28" s="399"/>
      <c r="Y28" s="400"/>
      <c r="Z28" s="375" t="s">
        <v>190</v>
      </c>
      <c r="AA28" s="376"/>
      <c r="AB28" s="376"/>
      <c r="AC28" s="376"/>
      <c r="AD28" s="376"/>
      <c r="AE28" s="376"/>
      <c r="AF28" s="376"/>
      <c r="AG28" s="377"/>
      <c r="AH28" s="372" t="s">
        <v>152</v>
      </c>
      <c r="AI28" s="373"/>
      <c r="AJ28" s="373"/>
      <c r="AK28" s="373"/>
      <c r="AL28" s="374"/>
      <c r="AM28" s="372" t="s">
        <v>152</v>
      </c>
      <c r="AN28" s="373"/>
      <c r="AO28" s="373"/>
      <c r="AP28" s="373"/>
      <c r="AQ28" s="373"/>
      <c r="AR28" s="374"/>
      <c r="AS28" s="372" t="s">
        <v>152</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2575000</v>
      </c>
      <c r="BO28" s="449"/>
      <c r="BP28" s="449"/>
      <c r="BQ28" s="449"/>
      <c r="BR28" s="449"/>
      <c r="BS28" s="449"/>
      <c r="BT28" s="449"/>
      <c r="BU28" s="450"/>
      <c r="BV28" s="448">
        <v>2570000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6</v>
      </c>
      <c r="M29" s="373"/>
      <c r="N29" s="373"/>
      <c r="O29" s="373"/>
      <c r="P29" s="374"/>
      <c r="Q29" s="372">
        <v>1820</v>
      </c>
      <c r="R29" s="373"/>
      <c r="S29" s="373"/>
      <c r="T29" s="373"/>
      <c r="U29" s="373"/>
      <c r="V29" s="374"/>
      <c r="W29" s="463"/>
      <c r="X29" s="464"/>
      <c r="Y29" s="465"/>
      <c r="Z29" s="375" t="s">
        <v>193</v>
      </c>
      <c r="AA29" s="376"/>
      <c r="AB29" s="376"/>
      <c r="AC29" s="376"/>
      <c r="AD29" s="376"/>
      <c r="AE29" s="376"/>
      <c r="AF29" s="376"/>
      <c r="AG29" s="377"/>
      <c r="AH29" s="372">
        <v>49</v>
      </c>
      <c r="AI29" s="373"/>
      <c r="AJ29" s="373"/>
      <c r="AK29" s="373"/>
      <c r="AL29" s="374"/>
      <c r="AM29" s="372">
        <v>143668</v>
      </c>
      <c r="AN29" s="373"/>
      <c r="AO29" s="373"/>
      <c r="AP29" s="373"/>
      <c r="AQ29" s="373"/>
      <c r="AR29" s="374"/>
      <c r="AS29" s="372">
        <v>2932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1264000</v>
      </c>
      <c r="BO29" s="420"/>
      <c r="BP29" s="420"/>
      <c r="BQ29" s="420"/>
      <c r="BR29" s="420"/>
      <c r="BS29" s="420"/>
      <c r="BT29" s="420"/>
      <c r="BU29" s="421"/>
      <c r="BV29" s="419">
        <v>1262000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95.3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1643077</v>
      </c>
      <c r="BO30" s="454"/>
      <c r="BP30" s="454"/>
      <c r="BQ30" s="454"/>
      <c r="BR30" s="454"/>
      <c r="BS30" s="454"/>
      <c r="BT30" s="454"/>
      <c r="BU30" s="455"/>
      <c r="BV30" s="453">
        <v>1501901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上勝町簡易水道事業特別会計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小松島市外三町村衛生組合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(株)かみかついっきゅう</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奨学資金特別会計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徳島県後期高齢者医療広域連合（一般会計）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(株)上勝バイオ</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国民健康保険（診療施設勘定）特別会計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徳島県後期高齢者医療広域連合（特別会計）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(株)もくさん</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国民健康保険（福原診療施設勘定）特別会計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徳島県市町村総合事務組合（一般会計）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(株)いろどり</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徳島県市町村総合事務組合（徳島県滞納整理機構特別会計）</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（一）かみかつ森林環境公社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徳島県市町村議会議員公務災害補償等組合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3f+vf96ljGdz+5pTmuyBmORyD84OuWM4uy9QpGh6r4g0MinD1RSpe8TZTPQL3R+Q15SiDGy/T/AEYBK9wgvPg==" saltValue="m8fDr8psmmoFzaEP4zej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O32" sqref="O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574</v>
      </c>
      <c r="D34" s="1151"/>
      <c r="E34" s="1152"/>
      <c r="F34" s="32">
        <v>12.03</v>
      </c>
      <c r="G34" s="33">
        <v>7.21</v>
      </c>
      <c r="H34" s="33">
        <v>5.79</v>
      </c>
      <c r="I34" s="33">
        <v>10.4</v>
      </c>
      <c r="J34" s="34">
        <v>10.47</v>
      </c>
      <c r="K34" s="22"/>
      <c r="L34" s="22"/>
      <c r="M34" s="22"/>
      <c r="N34" s="22"/>
      <c r="O34" s="22"/>
      <c r="P34" s="22"/>
    </row>
    <row r="35" spans="1:16" ht="39" customHeight="1" x14ac:dyDescent="0.15">
      <c r="A35" s="22"/>
      <c r="B35" s="35"/>
      <c r="C35" s="1145" t="s">
        <v>575</v>
      </c>
      <c r="D35" s="1146"/>
      <c r="E35" s="1147"/>
      <c r="F35" s="36">
        <v>0.56000000000000005</v>
      </c>
      <c r="G35" s="37">
        <v>0.41</v>
      </c>
      <c r="H35" s="37">
        <v>0.69</v>
      </c>
      <c r="I35" s="37">
        <v>1.1000000000000001</v>
      </c>
      <c r="J35" s="38">
        <v>1.57</v>
      </c>
      <c r="K35" s="22"/>
      <c r="L35" s="22"/>
      <c r="M35" s="22"/>
      <c r="N35" s="22"/>
      <c r="O35" s="22"/>
      <c r="P35" s="22"/>
    </row>
    <row r="36" spans="1:16" ht="39" customHeight="1" x14ac:dyDescent="0.15">
      <c r="A36" s="22"/>
      <c r="B36" s="35"/>
      <c r="C36" s="1145" t="s">
        <v>576</v>
      </c>
      <c r="D36" s="1146"/>
      <c r="E36" s="1147"/>
      <c r="F36" s="36">
        <v>2.46</v>
      </c>
      <c r="G36" s="37">
        <v>1.99</v>
      </c>
      <c r="H36" s="37">
        <v>1.6</v>
      </c>
      <c r="I36" s="37">
        <v>1.41</v>
      </c>
      <c r="J36" s="38">
        <v>1.41</v>
      </c>
      <c r="K36" s="22"/>
      <c r="L36" s="22"/>
      <c r="M36" s="22"/>
      <c r="N36" s="22"/>
      <c r="O36" s="22"/>
      <c r="P36" s="22"/>
    </row>
    <row r="37" spans="1:16" ht="39" customHeight="1" x14ac:dyDescent="0.15">
      <c r="A37" s="22"/>
      <c r="B37" s="35"/>
      <c r="C37" s="1145" t="s">
        <v>577</v>
      </c>
      <c r="D37" s="1146"/>
      <c r="E37" s="1147"/>
      <c r="F37" s="36">
        <v>1.2</v>
      </c>
      <c r="G37" s="37">
        <v>1.42</v>
      </c>
      <c r="H37" s="37">
        <v>0.82</v>
      </c>
      <c r="I37" s="37">
        <v>0.71</v>
      </c>
      <c r="J37" s="38">
        <v>0.51</v>
      </c>
      <c r="K37" s="22"/>
      <c r="L37" s="22"/>
      <c r="M37" s="22"/>
      <c r="N37" s="22"/>
      <c r="O37" s="22"/>
      <c r="P37" s="22"/>
    </row>
    <row r="38" spans="1:16" ht="39" customHeight="1" x14ac:dyDescent="0.15">
      <c r="A38" s="22"/>
      <c r="B38" s="35"/>
      <c r="C38" s="1145" t="s">
        <v>578</v>
      </c>
      <c r="D38" s="1146"/>
      <c r="E38" s="1147"/>
      <c r="F38" s="36">
        <v>0.06</v>
      </c>
      <c r="G38" s="37">
        <v>0.02</v>
      </c>
      <c r="H38" s="37">
        <v>0.06</v>
      </c>
      <c r="I38" s="37">
        <v>0.04</v>
      </c>
      <c r="J38" s="38">
        <v>0.04</v>
      </c>
      <c r="K38" s="22"/>
      <c r="L38" s="22"/>
      <c r="M38" s="22"/>
      <c r="N38" s="22"/>
      <c r="O38" s="22"/>
      <c r="P38" s="22"/>
    </row>
    <row r="39" spans="1:16" ht="39" customHeight="1" x14ac:dyDescent="0.15">
      <c r="A39" s="22"/>
      <c r="B39" s="35"/>
      <c r="C39" s="1145" t="s">
        <v>579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581</v>
      </c>
      <c r="D41" s="1146"/>
      <c r="E41" s="1147"/>
      <c r="F41" s="36">
        <v>1.28</v>
      </c>
      <c r="G41" s="37">
        <v>1.1499999999999999</v>
      </c>
      <c r="H41" s="37">
        <v>0.66</v>
      </c>
      <c r="I41" s="37">
        <v>0.21</v>
      </c>
      <c r="J41" s="38">
        <v>0</v>
      </c>
      <c r="K41" s="22"/>
      <c r="L41" s="22"/>
      <c r="M41" s="22"/>
      <c r="N41" s="22"/>
      <c r="O41" s="22"/>
      <c r="P41" s="22"/>
    </row>
    <row r="42" spans="1:16" ht="39" customHeight="1" x14ac:dyDescent="0.15">
      <c r="A42" s="22"/>
      <c r="B42" s="39"/>
      <c r="C42" s="1145" t="s">
        <v>582</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583</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Exes1I9nUIJAHZ49S+xQnJ3xVwqXieXwwod1dVB3yh5VPiEQqUlafYXkTsiIivegM16yfFhRb1ejMXYTKRStA==" saltValue="D6GI52LNzWP0zItNK6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309</v>
      </c>
      <c r="L45" s="60">
        <v>318</v>
      </c>
      <c r="M45" s="60">
        <v>332</v>
      </c>
      <c r="N45" s="60">
        <v>327</v>
      </c>
      <c r="O45" s="61">
        <v>360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11</v>
      </c>
      <c r="L48" s="64">
        <v>11</v>
      </c>
      <c r="M48" s="64">
        <v>11</v>
      </c>
      <c r="N48" s="64">
        <v>11</v>
      </c>
      <c r="O48" s="65">
        <v>13</v>
      </c>
      <c r="P48" s="48"/>
      <c r="Q48" s="48"/>
      <c r="R48" s="48"/>
      <c r="S48" s="48"/>
      <c r="T48" s="48"/>
      <c r="U48" s="48"/>
    </row>
    <row r="49" spans="1:21" ht="30.75" customHeight="1" x14ac:dyDescent="0.15">
      <c r="A49" s="48"/>
      <c r="B49" s="1178"/>
      <c r="C49" s="1179"/>
      <c r="D49" s="62"/>
      <c r="E49" s="1155" t="s">
        <v>16</v>
      </c>
      <c r="F49" s="1155"/>
      <c r="G49" s="1155"/>
      <c r="H49" s="1155"/>
      <c r="I49" s="1155"/>
      <c r="J49" s="1156"/>
      <c r="K49" s="63">
        <v>1</v>
      </c>
      <c r="L49" s="64">
        <v>1</v>
      </c>
      <c r="M49" s="64">
        <v>1</v>
      </c>
      <c r="N49" s="64">
        <v>1</v>
      </c>
      <c r="O49" s="65">
        <v>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268</v>
      </c>
      <c r="L52" s="64">
        <v>274</v>
      </c>
      <c r="M52" s="64">
        <v>271</v>
      </c>
      <c r="N52" s="64">
        <v>273</v>
      </c>
      <c r="O52" s="65">
        <v>295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53</v>
      </c>
      <c r="L53" s="69">
        <v>56</v>
      </c>
      <c r="M53" s="69">
        <v>73</v>
      </c>
      <c r="N53" s="69">
        <v>66</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iVnsOPXmNbJPgozTtuO4xrU/+iJqO7L3keiORjKCByfXCENC8uLP9xlZKbD9lJJxPkqcpEOPG1M3NuBfEQXlA==" saltValue="+2E7qAeKMip2q6BcHlhoq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3103</v>
      </c>
      <c r="J41" s="356">
        <v>3429</v>
      </c>
      <c r="K41" s="356">
        <v>3465</v>
      </c>
      <c r="L41" s="356">
        <v>3525</v>
      </c>
      <c r="M41" s="357">
        <v>3543</v>
      </c>
    </row>
    <row r="42" spans="2:13" ht="27.75" customHeight="1" x14ac:dyDescent="0.15">
      <c r="B42" s="1186"/>
      <c r="C42" s="1187"/>
      <c r="D42" s="106"/>
      <c r="E42" s="1190" t="s">
        <v>34</v>
      </c>
      <c r="F42" s="1190"/>
      <c r="G42" s="1190"/>
      <c r="H42" s="1191"/>
      <c r="I42" s="358" t="s">
        <v>524</v>
      </c>
      <c r="J42" s="359" t="s">
        <v>524</v>
      </c>
      <c r="K42" s="359" t="s">
        <v>524</v>
      </c>
      <c r="L42" s="359" t="s">
        <v>524</v>
      </c>
      <c r="M42" s="360" t="s">
        <v>524</v>
      </c>
    </row>
    <row r="43" spans="2:13" ht="27.75" customHeight="1" x14ac:dyDescent="0.15">
      <c r="B43" s="1186"/>
      <c r="C43" s="1187"/>
      <c r="D43" s="106"/>
      <c r="E43" s="1190" t="s">
        <v>35</v>
      </c>
      <c r="F43" s="1190"/>
      <c r="G43" s="1190"/>
      <c r="H43" s="1191"/>
      <c r="I43" s="358">
        <v>103</v>
      </c>
      <c r="J43" s="359">
        <v>90</v>
      </c>
      <c r="K43" s="359">
        <v>81</v>
      </c>
      <c r="L43" s="359">
        <v>75</v>
      </c>
      <c r="M43" s="360">
        <v>71</v>
      </c>
    </row>
    <row r="44" spans="2:13" ht="27.75" customHeight="1" x14ac:dyDescent="0.15">
      <c r="B44" s="1186"/>
      <c r="C44" s="1187"/>
      <c r="D44" s="106"/>
      <c r="E44" s="1190" t="s">
        <v>36</v>
      </c>
      <c r="F44" s="1190"/>
      <c r="G44" s="1190"/>
      <c r="H44" s="1191"/>
      <c r="I44" s="358">
        <v>4</v>
      </c>
      <c r="J44" s="359">
        <v>3</v>
      </c>
      <c r="K44" s="359">
        <v>2</v>
      </c>
      <c r="L44" s="359">
        <v>1</v>
      </c>
      <c r="M44" s="360" t="s">
        <v>524</v>
      </c>
    </row>
    <row r="45" spans="2:13" ht="27.75" customHeight="1" x14ac:dyDescent="0.15">
      <c r="B45" s="1186"/>
      <c r="C45" s="1187"/>
      <c r="D45" s="106"/>
      <c r="E45" s="1190" t="s">
        <v>37</v>
      </c>
      <c r="F45" s="1190"/>
      <c r="G45" s="1190"/>
      <c r="H45" s="1191"/>
      <c r="I45" s="358">
        <v>340</v>
      </c>
      <c r="J45" s="359">
        <v>349</v>
      </c>
      <c r="K45" s="359">
        <v>327</v>
      </c>
      <c r="L45" s="359">
        <v>308</v>
      </c>
      <c r="M45" s="360">
        <v>311</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5265</v>
      </c>
      <c r="J50" s="359">
        <v>5374</v>
      </c>
      <c r="K50" s="359">
        <v>5208</v>
      </c>
      <c r="L50" s="359">
        <v>5558</v>
      </c>
      <c r="M50" s="360">
        <v>5736</v>
      </c>
    </row>
    <row r="51" spans="2:13" ht="27.75" customHeight="1" x14ac:dyDescent="0.15">
      <c r="B51" s="1186"/>
      <c r="C51" s="1187"/>
      <c r="D51" s="106"/>
      <c r="E51" s="1190" t="s">
        <v>44</v>
      </c>
      <c r="F51" s="1190"/>
      <c r="G51" s="1190"/>
      <c r="H51" s="1191"/>
      <c r="I51" s="358">
        <v>55</v>
      </c>
      <c r="J51" s="359">
        <v>50</v>
      </c>
      <c r="K51" s="359">
        <v>54</v>
      </c>
      <c r="L51" s="359">
        <v>62</v>
      </c>
      <c r="M51" s="360">
        <v>102</v>
      </c>
    </row>
    <row r="52" spans="2:13" ht="27.75" customHeight="1" x14ac:dyDescent="0.15">
      <c r="B52" s="1188"/>
      <c r="C52" s="1189"/>
      <c r="D52" s="106"/>
      <c r="E52" s="1190" t="s">
        <v>45</v>
      </c>
      <c r="F52" s="1190"/>
      <c r="G52" s="1190"/>
      <c r="H52" s="1191"/>
      <c r="I52" s="358">
        <v>2693</v>
      </c>
      <c r="J52" s="359">
        <v>2899</v>
      </c>
      <c r="K52" s="359">
        <v>2930</v>
      </c>
      <c r="L52" s="359">
        <v>2918</v>
      </c>
      <c r="M52" s="360">
        <v>2909</v>
      </c>
    </row>
    <row r="53" spans="2:13" ht="27.75" customHeight="1" thickBot="1" x14ac:dyDescent="0.2">
      <c r="B53" s="1192" t="s">
        <v>46</v>
      </c>
      <c r="C53" s="1193"/>
      <c r="D53" s="110"/>
      <c r="E53" s="1194" t="s">
        <v>47</v>
      </c>
      <c r="F53" s="1194"/>
      <c r="G53" s="1194"/>
      <c r="H53" s="1195"/>
      <c r="I53" s="361">
        <v>-4462</v>
      </c>
      <c r="J53" s="362">
        <v>-4451</v>
      </c>
      <c r="K53" s="362">
        <v>-4317</v>
      </c>
      <c r="L53" s="362">
        <v>-4630</v>
      </c>
      <c r="M53" s="363">
        <v>-4823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uWWBLA411t8Xwu9NpLGNFJtMXjp6jAOvxr5yrh9tBw6KNSz7eovHoKbUrrL/CH82rfiLWiqUV4Jf2wInOxh0g==" saltValue="VqHMjqToJM3sDYGHLikH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A47" zoomScale="70" zoomScaleNormal="70" zoomScaleSheetLayoutView="100" workbookViewId="0">
      <selection activeCell="C63" sqref="C63:E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2560</v>
      </c>
      <c r="G55" s="122">
        <v>2570</v>
      </c>
      <c r="H55" s="123">
        <v>2575</v>
      </c>
    </row>
    <row r="56" spans="2:8" ht="52.5" customHeight="1" x14ac:dyDescent="0.15">
      <c r="B56" s="124"/>
      <c r="C56" s="1213" t="s">
        <v>51</v>
      </c>
      <c r="D56" s="1213"/>
      <c r="E56" s="1214"/>
      <c r="F56" s="125">
        <v>1260</v>
      </c>
      <c r="G56" s="125">
        <v>1262</v>
      </c>
      <c r="H56" s="126">
        <v>1264</v>
      </c>
    </row>
    <row r="57" spans="2:8" ht="53.25" customHeight="1" x14ac:dyDescent="0.15">
      <c r="B57" s="124"/>
      <c r="C57" s="1215" t="s">
        <v>52</v>
      </c>
      <c r="D57" s="1215"/>
      <c r="E57" s="1216"/>
      <c r="F57" s="127">
        <v>1303</v>
      </c>
      <c r="G57" s="127">
        <v>1502</v>
      </c>
      <c r="H57" s="128">
        <v>1643</v>
      </c>
    </row>
    <row r="58" spans="2:8" ht="45.75" customHeight="1" x14ac:dyDescent="0.15">
      <c r="B58" s="129"/>
      <c r="C58" s="1203" t="s">
        <v>602</v>
      </c>
      <c r="D58" s="1204"/>
      <c r="E58" s="1205"/>
      <c r="F58" s="130">
        <v>625</v>
      </c>
      <c r="G58" s="130">
        <v>793</v>
      </c>
      <c r="H58" s="131">
        <v>905</v>
      </c>
    </row>
    <row r="59" spans="2:8" ht="45.75" customHeight="1" x14ac:dyDescent="0.15">
      <c r="B59" s="129"/>
      <c r="C59" s="1203" t="s">
        <v>603</v>
      </c>
      <c r="D59" s="1204"/>
      <c r="E59" s="1205"/>
      <c r="F59" s="130">
        <v>160</v>
      </c>
      <c r="G59" s="130">
        <v>173</v>
      </c>
      <c r="H59" s="131">
        <v>186</v>
      </c>
    </row>
    <row r="60" spans="2:8" ht="45.75" customHeight="1" x14ac:dyDescent="0.15">
      <c r="B60" s="129"/>
      <c r="C60" s="1203" t="s">
        <v>604</v>
      </c>
      <c r="D60" s="1204"/>
      <c r="E60" s="1205"/>
      <c r="F60" s="130">
        <v>117</v>
      </c>
      <c r="G60" s="130">
        <v>117</v>
      </c>
      <c r="H60" s="131">
        <v>117</v>
      </c>
    </row>
    <row r="61" spans="2:8" ht="45.75" customHeight="1" x14ac:dyDescent="0.15">
      <c r="B61" s="129"/>
      <c r="C61" s="1203" t="s">
        <v>605</v>
      </c>
      <c r="D61" s="1204"/>
      <c r="E61" s="1205"/>
      <c r="F61" s="130">
        <v>90</v>
      </c>
      <c r="G61" s="130">
        <v>90</v>
      </c>
      <c r="H61" s="131">
        <v>90</v>
      </c>
    </row>
    <row r="62" spans="2:8" ht="45.75" customHeight="1" thickBot="1" x14ac:dyDescent="0.2">
      <c r="B62" s="132"/>
      <c r="C62" s="1206" t="s">
        <v>606</v>
      </c>
      <c r="D62" s="1207"/>
      <c r="E62" s="1208"/>
      <c r="F62" s="133">
        <v>76</v>
      </c>
      <c r="G62" s="133">
        <v>74</v>
      </c>
      <c r="H62" s="134">
        <v>70</v>
      </c>
    </row>
    <row r="63" spans="2:8" ht="52.5" customHeight="1" thickBot="1" x14ac:dyDescent="0.2">
      <c r="B63" s="135"/>
      <c r="C63" s="1209" t="s">
        <v>53</v>
      </c>
      <c r="D63" s="1209"/>
      <c r="E63" s="1210"/>
      <c r="F63" s="136">
        <v>5123</v>
      </c>
      <c r="G63" s="136">
        <v>5334</v>
      </c>
      <c r="H63" s="137">
        <v>5482</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bwf/Mw11ftl3gwKoujExBHEtqf6MkEdoLybWkhcdiWaN+AdGs2+vc+jgaSMkjxIWiudle89fKNbsa+L1GT7M7Q==" saltValue="1VeZxUkENdOwvjAVjm2+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488612</v>
      </c>
      <c r="E3" s="156"/>
      <c r="F3" s="157">
        <v>271581</v>
      </c>
      <c r="G3" s="158"/>
      <c r="H3" s="159"/>
    </row>
    <row r="4" spans="1:8" x14ac:dyDescent="0.15">
      <c r="A4" s="160"/>
      <c r="B4" s="161"/>
      <c r="C4" s="162"/>
      <c r="D4" s="163">
        <v>339999</v>
      </c>
      <c r="E4" s="164"/>
      <c r="F4" s="165">
        <v>117844</v>
      </c>
      <c r="G4" s="166"/>
      <c r="H4" s="167"/>
    </row>
    <row r="5" spans="1:8" x14ac:dyDescent="0.15">
      <c r="A5" s="148" t="s">
        <v>558</v>
      </c>
      <c r="B5" s="153"/>
      <c r="C5" s="154"/>
      <c r="D5" s="155">
        <v>490243</v>
      </c>
      <c r="E5" s="156"/>
      <c r="F5" s="157">
        <v>268375</v>
      </c>
      <c r="G5" s="158"/>
      <c r="H5" s="159"/>
    </row>
    <row r="6" spans="1:8" x14ac:dyDescent="0.15">
      <c r="A6" s="160"/>
      <c r="B6" s="161"/>
      <c r="C6" s="162"/>
      <c r="D6" s="163">
        <v>293370</v>
      </c>
      <c r="E6" s="164"/>
      <c r="F6" s="165">
        <v>119602</v>
      </c>
      <c r="G6" s="166"/>
      <c r="H6" s="167"/>
    </row>
    <row r="7" spans="1:8" x14ac:dyDescent="0.15">
      <c r="A7" s="148" t="s">
        <v>559</v>
      </c>
      <c r="B7" s="153"/>
      <c r="C7" s="154"/>
      <c r="D7" s="155">
        <v>421187</v>
      </c>
      <c r="E7" s="156"/>
      <c r="F7" s="157">
        <v>301035</v>
      </c>
      <c r="G7" s="158"/>
      <c r="H7" s="159"/>
    </row>
    <row r="8" spans="1:8" x14ac:dyDescent="0.15">
      <c r="A8" s="160"/>
      <c r="B8" s="161"/>
      <c r="C8" s="162"/>
      <c r="D8" s="163">
        <v>177273</v>
      </c>
      <c r="E8" s="164"/>
      <c r="F8" s="165">
        <v>154376</v>
      </c>
      <c r="G8" s="166"/>
      <c r="H8" s="167"/>
    </row>
    <row r="9" spans="1:8" x14ac:dyDescent="0.15">
      <c r="A9" s="148" t="s">
        <v>560</v>
      </c>
      <c r="B9" s="153"/>
      <c r="C9" s="154"/>
      <c r="D9" s="155">
        <v>488016</v>
      </c>
      <c r="E9" s="156"/>
      <c r="F9" s="157">
        <v>277467</v>
      </c>
      <c r="G9" s="158"/>
      <c r="H9" s="159"/>
    </row>
    <row r="10" spans="1:8" x14ac:dyDescent="0.15">
      <c r="A10" s="160"/>
      <c r="B10" s="161"/>
      <c r="C10" s="162"/>
      <c r="D10" s="163">
        <v>177241</v>
      </c>
      <c r="E10" s="164"/>
      <c r="F10" s="165">
        <v>128378</v>
      </c>
      <c r="G10" s="166"/>
      <c r="H10" s="167"/>
    </row>
    <row r="11" spans="1:8" x14ac:dyDescent="0.15">
      <c r="A11" s="148" t="s">
        <v>561</v>
      </c>
      <c r="B11" s="153"/>
      <c r="C11" s="154"/>
      <c r="D11" s="155">
        <v>426609</v>
      </c>
      <c r="E11" s="156"/>
      <c r="F11" s="157">
        <v>282256</v>
      </c>
      <c r="G11" s="158"/>
      <c r="H11" s="159"/>
    </row>
    <row r="12" spans="1:8" x14ac:dyDescent="0.15">
      <c r="A12" s="160"/>
      <c r="B12" s="161"/>
      <c r="C12" s="168"/>
      <c r="D12" s="163">
        <v>186966</v>
      </c>
      <c r="E12" s="164"/>
      <c r="F12" s="165">
        <v>145453</v>
      </c>
      <c r="G12" s="166"/>
      <c r="H12" s="167"/>
    </row>
    <row r="13" spans="1:8" x14ac:dyDescent="0.15">
      <c r="A13" s="148"/>
      <c r="B13" s="153"/>
      <c r="C13" s="169"/>
      <c r="D13" s="170">
        <v>462933</v>
      </c>
      <c r="E13" s="171"/>
      <c r="F13" s="172">
        <v>280143</v>
      </c>
      <c r="G13" s="173"/>
      <c r="H13" s="159"/>
    </row>
    <row r="14" spans="1:8" x14ac:dyDescent="0.15">
      <c r="A14" s="160"/>
      <c r="B14" s="161"/>
      <c r="C14" s="162"/>
      <c r="D14" s="163">
        <v>234970</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12.04</v>
      </c>
      <c r="C19" s="174">
        <f>ROUND(VALUE(SUBSTITUTE(実質収支比率等に係る経年分析!G$48,"▲","-")),2)</f>
        <v>7.21</v>
      </c>
      <c r="D19" s="174">
        <f>ROUND(VALUE(SUBSTITUTE(実質収支比率等に係る経年分析!H$48,"▲","-")),2)</f>
        <v>5.77</v>
      </c>
      <c r="E19" s="174">
        <f>ROUND(VALUE(SUBSTITUTE(実質収支比率等に係る経年分析!I$48,"▲","-")),2)</f>
        <v>10.39</v>
      </c>
      <c r="F19" s="174">
        <f>ROUND(VALUE(SUBSTITUTE(実質収支比率等に係る経年分析!J$48,"▲","-")),2)</f>
        <v>10.47</v>
      </c>
    </row>
    <row r="20" spans="1:11" x14ac:dyDescent="0.15">
      <c r="A20" s="174" t="s">
        <v>57</v>
      </c>
      <c r="B20" s="174">
        <f>ROUND(VALUE(SUBSTITUTE(実質収支比率等に係る経年分析!F$47,"▲","-")),2)</f>
        <v>177.41</v>
      </c>
      <c r="C20" s="174">
        <f>ROUND(VALUE(SUBSTITUTE(実質収支比率等に係る経年分析!G$47,"▲","-")),2)</f>
        <v>172.8</v>
      </c>
      <c r="D20" s="174">
        <f>ROUND(VALUE(SUBSTITUTE(実質収支比率等に係る経年分析!H$47,"▲","-")),2)</f>
        <v>160.66999999999999</v>
      </c>
      <c r="E20" s="174">
        <f>ROUND(VALUE(SUBSTITUTE(実質収支比率等に係る経年分析!I$47,"▲","-")),2)</f>
        <v>150.08000000000001</v>
      </c>
      <c r="F20" s="174">
        <f>ROUND(VALUE(SUBSTITUTE(実質収支比率等に係る経年分析!J$47,"▲","-")),2)</f>
        <v>149.72999999999999</v>
      </c>
    </row>
    <row r="21" spans="1:11" x14ac:dyDescent="0.15">
      <c r="A21" s="174" t="s">
        <v>58</v>
      </c>
      <c r="B21" s="174">
        <f>IF(ISNUMBER(VALUE(SUBSTITUTE(実質収支比率等に係る経年分析!F$49,"▲","-"))),ROUND(VALUE(SUBSTITUTE(実質収支比率等に係る経年分析!F$49,"▲","-")),2),NA())</f>
        <v>-11.2</v>
      </c>
      <c r="C21" s="174">
        <f>IF(ISNUMBER(VALUE(SUBSTITUTE(実質収支比率等に係る経年分析!G$49,"▲","-"))),ROUND(VALUE(SUBSTITUTE(実質収支比率等に係る経年分析!G$49,"▲","-")),2),NA())</f>
        <v>-8.48</v>
      </c>
      <c r="D21" s="174">
        <f>IF(ISNUMBER(VALUE(SUBSTITUTE(実質収支比率等に係る経年分析!H$49,"▲","-"))),ROUND(VALUE(SUBSTITUTE(実質収支比率等に係る経年分析!H$49,"▲","-")),2),NA())</f>
        <v>-3.55</v>
      </c>
      <c r="E21" s="174">
        <f>IF(ISNUMBER(VALUE(SUBSTITUTE(実質収支比率等に係る経年分析!I$49,"▲","-"))),ROUND(VALUE(SUBSTITUTE(実質収支比率等に係る経年分析!I$49,"▲","-")),2),NA())</f>
        <v>5.6</v>
      </c>
      <c r="F21" s="174">
        <f>IF(ISNUMBER(VALUE(SUBSTITUTE(実質収支比率等に係る経年分析!J$49,"▲","-"))),ROUND(VALUE(SUBSTITUTE(実質収支比率等に係る経年分析!J$49,"▲","-")),2),NA())</f>
        <v>0.42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上勝町簡易水道事業特別会計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1.28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1.1499999999999999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0.66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国民健康保険（福原診療施設勘定）特別会計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奨学資金特別会計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0.51</v>
      </c>
    </row>
    <row r="34" spans="1:16" x14ac:dyDescent="0.15">
      <c r="A34" s="175" t="str">
        <f>IF(連結実質赤字比率に係る赤字・黒字の構成分析!C$36="",NA(),連結実質赤字比率に係る赤字・黒字の構成分析!C$36)</f>
        <v>国民健康保険（診療施設勘定）特別会計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1.41</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0.56000000000000005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1.1000000000000001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268</v>
      </c>
      <c r="E42" s="176"/>
      <c r="F42" s="176"/>
      <c r="G42" s="176">
        <f>'実質公債費比率（分子）の構造'!L$52</f>
        <v>274</v>
      </c>
      <c r="H42" s="176"/>
      <c r="I42" s="176"/>
      <c r="J42" s="176">
        <f>'実質公債費比率（分子）の構造'!M$52</f>
        <v>271</v>
      </c>
      <c r="K42" s="176"/>
      <c r="L42" s="176"/>
      <c r="M42" s="176">
        <f>'実質公債費比率（分子）の構造'!N$52</f>
        <v>273</v>
      </c>
      <c r="N42" s="176"/>
      <c r="O42" s="176"/>
      <c r="P42" s="176">
        <f>'実質公債費比率（分子）の構造'!O$52</f>
        <v>295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11</v>
      </c>
      <c r="C46" s="176"/>
      <c r="D46" s="176"/>
      <c r="E46" s="176">
        <f>'実質公債費比率（分子）の構造'!L$48</f>
        <v>11</v>
      </c>
      <c r="F46" s="176"/>
      <c r="G46" s="176"/>
      <c r="H46" s="176">
        <f>'実質公債費比率（分子）の構造'!M$48</f>
        <v>11</v>
      </c>
      <c r="I46" s="176"/>
      <c r="J46" s="176"/>
      <c r="K46" s="176">
        <f>'実質公債費比率（分子）の構造'!N$48</f>
        <v>11</v>
      </c>
      <c r="L46" s="176"/>
      <c r="M46" s="176"/>
      <c r="N46" s="176">
        <f>'実質公債費比率（分子）の構造'!O$48</f>
        <v>13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309</v>
      </c>
      <c r="C49" s="176"/>
      <c r="D49" s="176"/>
      <c r="E49" s="176">
        <f>'実質公債費比率（分子）の構造'!L$45</f>
        <v>318</v>
      </c>
      <c r="F49" s="176"/>
      <c r="G49" s="176"/>
      <c r="H49" s="176">
        <f>'実質公債費比率（分子）の構造'!M$45</f>
        <v>332</v>
      </c>
      <c r="I49" s="176"/>
      <c r="J49" s="176"/>
      <c r="K49" s="176">
        <f>'実質公債費比率（分子）の構造'!N$45</f>
        <v>327</v>
      </c>
      <c r="L49" s="176"/>
      <c r="M49" s="176"/>
      <c r="N49" s="176">
        <f>'実質公債費比率（分子）の構造'!O$45</f>
        <v>360</v>
      </c>
      <c r="O49" s="176"/>
      <c r="P49" s="176"/>
    </row>
    <row r="50" spans="1:16" x14ac:dyDescent="0.15">
      <c r="A50" s="176" t="s">
        <v>73</v>
      </c>
      <c r="B50" s="176" t="e">
        <f>NA()</f>
        <v>#N/A</v>
      </c>
      <c r="C50" s="176">
        <f>IF(ISNUMBER('実質公債費比率（分子）の構造'!K$53),'実質公債費比率（分子）の構造'!K$53,NA())</f>
        <v>53</v>
      </c>
      <c r="D50" s="176" t="e">
        <f>NA()</f>
        <v>#N/A</v>
      </c>
      <c r="E50" s="176" t="e">
        <f>NA()</f>
        <v>#N/A</v>
      </c>
      <c r="F50" s="176">
        <f>IF(ISNUMBER('実質公債費比率（分子）の構造'!L$53),'実質公債費比率（分子）の構造'!L$53,NA())</f>
        <v>56</v>
      </c>
      <c r="G50" s="176" t="e">
        <f>NA()</f>
        <v>#N/A</v>
      </c>
      <c r="H50" s="176" t="e">
        <f>NA()</f>
        <v>#N/A</v>
      </c>
      <c r="I50" s="176">
        <f>IF(ISNUMBER('実質公債費比率（分子）の構造'!M$53),'実質公債費比率（分子）の構造'!M$53,NA())</f>
        <v>73</v>
      </c>
      <c r="J50" s="176" t="e">
        <f>NA()</f>
        <v>#N/A</v>
      </c>
      <c r="K50" s="176" t="e">
        <f>NA()</f>
        <v>#N/A</v>
      </c>
      <c r="L50" s="176">
        <f>IF(ISNUMBER('実質公債費比率（分子）の構造'!N$53),'実質公債費比率（分子）の構造'!N$53,NA())</f>
        <v>66</v>
      </c>
      <c r="M50" s="176" t="e">
        <f>NA()</f>
        <v>#N/A</v>
      </c>
      <c r="N50" s="176" t="e">
        <f>NA()</f>
        <v>#N/A</v>
      </c>
      <c r="O50" s="176">
        <f>IF(ISNUMBER('実質公債費比率（分子）の構造'!O$53),'実質公債費比率（分子）の構造'!O$53,NA())</f>
        <v>79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2693</v>
      </c>
      <c r="E56" s="175"/>
      <c r="F56" s="175"/>
      <c r="G56" s="175">
        <f>'将来負担比率（分子）の構造'!J$52</f>
        <v>2899</v>
      </c>
      <c r="H56" s="175"/>
      <c r="I56" s="175"/>
      <c r="J56" s="175">
        <f>'将来負担比率（分子）の構造'!K$52</f>
        <v>2930</v>
      </c>
      <c r="K56" s="175"/>
      <c r="L56" s="175"/>
      <c r="M56" s="175">
        <f>'将来負担比率（分子）の構造'!L$52</f>
        <v>2918</v>
      </c>
      <c r="N56" s="175"/>
      <c r="O56" s="175"/>
      <c r="P56" s="175">
        <f>'将来負担比率（分子）の構造'!M$52</f>
        <v>2909</v>
      </c>
    </row>
    <row r="57" spans="1:16" x14ac:dyDescent="0.15">
      <c r="A57" s="175" t="s">
        <v>44</v>
      </c>
      <c r="B57" s="175"/>
      <c r="C57" s="175"/>
      <c r="D57" s="175">
        <f>'将来負担比率（分子）の構造'!I$51</f>
        <v>55</v>
      </c>
      <c r="E57" s="175"/>
      <c r="F57" s="175"/>
      <c r="G57" s="175">
        <f>'将来負担比率（分子）の構造'!J$51</f>
        <v>50</v>
      </c>
      <c r="H57" s="175"/>
      <c r="I57" s="175"/>
      <c r="J57" s="175">
        <f>'将来負担比率（分子）の構造'!K$51</f>
        <v>54</v>
      </c>
      <c r="K57" s="175"/>
      <c r="L57" s="175"/>
      <c r="M57" s="175">
        <f>'将来負担比率（分子）の構造'!L$51</f>
        <v>62</v>
      </c>
      <c r="N57" s="175"/>
      <c r="O57" s="175"/>
      <c r="P57" s="175">
        <f>'将来負担比率（分子）の構造'!M$51</f>
        <v>102</v>
      </c>
    </row>
    <row r="58" spans="1:16" x14ac:dyDescent="0.15">
      <c r="A58" s="175" t="s">
        <v>43</v>
      </c>
      <c r="B58" s="175"/>
      <c r="C58" s="175"/>
      <c r="D58" s="175">
        <f>'将来負担比率（分子）の構造'!I$50</f>
        <v>5265</v>
      </c>
      <c r="E58" s="175"/>
      <c r="F58" s="175"/>
      <c r="G58" s="175">
        <f>'将来負担比率（分子）の構造'!J$50</f>
        <v>5374</v>
      </c>
      <c r="H58" s="175"/>
      <c r="I58" s="175"/>
      <c r="J58" s="175">
        <f>'将来負担比率（分子）の構造'!K$50</f>
        <v>5208</v>
      </c>
      <c r="K58" s="175"/>
      <c r="L58" s="175"/>
      <c r="M58" s="175">
        <f>'将来負担比率（分子）の構造'!L$50</f>
        <v>5558</v>
      </c>
      <c r="N58" s="175"/>
      <c r="O58" s="175"/>
      <c r="P58" s="175">
        <f>'将来負担比率（分子）の構造'!M$50</f>
        <v>5736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340</v>
      </c>
      <c r="C62" s="175"/>
      <c r="D62" s="175"/>
      <c r="E62" s="175">
        <f>'将来負担比率（分子）の構造'!J$45</f>
        <v>349</v>
      </c>
      <c r="F62" s="175"/>
      <c r="G62" s="175"/>
      <c r="H62" s="175">
        <f>'将来負担比率（分子）の構造'!K$45</f>
        <v>327</v>
      </c>
      <c r="I62" s="175"/>
      <c r="J62" s="175"/>
      <c r="K62" s="175">
        <f>'将来負担比率（分子）の構造'!L$45</f>
        <v>308</v>
      </c>
      <c r="L62" s="175"/>
      <c r="M62" s="175"/>
      <c r="N62" s="175">
        <f>'将来負担比率（分子）の構造'!M$45</f>
        <v>311</v>
      </c>
      <c r="O62" s="175"/>
      <c r="P62" s="175"/>
    </row>
    <row r="63" spans="1:16" x14ac:dyDescent="0.15">
      <c r="A63" s="175" t="s">
        <v>36</v>
      </c>
      <c r="B63" s="175">
        <f>'将来負担比率（分子）の構造'!I$44</f>
        <v>4</v>
      </c>
      <c r="C63" s="175"/>
      <c r="D63" s="175"/>
      <c r="E63" s="175">
        <f>'将来負担比率（分子）の構造'!J$44</f>
        <v>3</v>
      </c>
      <c r="F63" s="175"/>
      <c r="G63" s="175"/>
      <c r="H63" s="175">
        <f>'将来負担比率（分子）の構造'!K$44</f>
        <v>2</v>
      </c>
      <c r="I63" s="175"/>
      <c r="J63" s="175"/>
      <c r="K63" s="175">
        <f>'将来負担比率（分子）の構造'!L$44</f>
        <v>1</v>
      </c>
      <c r="L63" s="175"/>
      <c r="M63" s="175"/>
      <c r="N63" s="175" t="str">
        <f>'将来負担比率（分子）の構造'!M$44</f>
        <v>-</v>
      </c>
      <c r="O63" s="175"/>
      <c r="P63" s="175"/>
    </row>
    <row r="64" spans="1:16" x14ac:dyDescent="0.15">
      <c r="A64" s="175" t="s">
        <v>35</v>
      </c>
      <c r="B64" s="175">
        <f>'将来負担比率（分子）の構造'!I$43</f>
        <v>103</v>
      </c>
      <c r="C64" s="175"/>
      <c r="D64" s="175"/>
      <c r="E64" s="175">
        <f>'将来負担比率（分子）の構造'!J$43</f>
        <v>90</v>
      </c>
      <c r="F64" s="175"/>
      <c r="G64" s="175"/>
      <c r="H64" s="175">
        <f>'将来負担比率（分子）の構造'!K$43</f>
        <v>81</v>
      </c>
      <c r="I64" s="175"/>
      <c r="J64" s="175"/>
      <c r="K64" s="175">
        <f>'将来負担比率（分子）の構造'!L$43</f>
        <v>75</v>
      </c>
      <c r="L64" s="175"/>
      <c r="M64" s="175"/>
      <c r="N64" s="175">
        <f>'将来負担比率（分子）の構造'!M$43</f>
        <v>71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3103</v>
      </c>
      <c r="C66" s="175"/>
      <c r="D66" s="175"/>
      <c r="E66" s="175">
        <f>'将来負担比率（分子）の構造'!J$41</f>
        <v>3429</v>
      </c>
      <c r="F66" s="175"/>
      <c r="G66" s="175"/>
      <c r="H66" s="175">
        <f>'将来負担比率（分子）の構造'!K$41</f>
        <v>3465</v>
      </c>
      <c r="I66" s="175"/>
      <c r="J66" s="175"/>
      <c r="K66" s="175">
        <f>'将来負担比率（分子）の構造'!L$41</f>
        <v>3525</v>
      </c>
      <c r="L66" s="175"/>
      <c r="M66" s="175"/>
      <c r="N66" s="175">
        <f>'将来負担比率（分子）の構造'!M$41</f>
        <v>3543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2560</v>
      </c>
      <c r="C72" s="179">
        <f>基金残高に係る経年分析!G55</f>
        <v>2570</v>
      </c>
      <c r="D72" s="179">
        <f>基金残高に係る経年分析!H55</f>
        <v>2575</v>
      </c>
    </row>
    <row r="73" spans="1:16" x14ac:dyDescent="0.15">
      <c r="A73" s="178" t="s">
        <v>80</v>
      </c>
      <c r="B73" s="179">
        <f>基金残高に係る経年分析!F56</f>
        <v>1260</v>
      </c>
      <c r="C73" s="179">
        <f>基金残高に係る経年分析!G56</f>
        <v>1262</v>
      </c>
      <c r="D73" s="179">
        <f>基金残高に係る経年分析!H56</f>
        <v>1264</v>
      </c>
    </row>
    <row r="74" spans="1:16" x14ac:dyDescent="0.15">
      <c r="A74" s="178" t="s">
        <v>81</v>
      </c>
      <c r="B74" s="179">
        <f>基金残高に係る経年分析!F57</f>
        <v>1303</v>
      </c>
      <c r="C74" s="179">
        <f>基金残高に係る経年分析!G57</f>
        <v>1502</v>
      </c>
      <c r="D74" s="179">
        <f>基金残高に係る経年分析!H57</f>
        <v>1643</v>
      </c>
    </row>
  </sheetData>
  <sheetProtection algorithmName="SHA-512" hashValue="9VvGP/2z5V0J44GVWoPRc5lBdwEZ2H1Sm/mhjPIlf92vY1NFSyq2zkYD6o7s7Nx5BLz9i6P7S4VUggM8PnfkuQ==" saltValue="NB0Bfb8SPJhXe2cBq5UQ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O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122512</v>
      </c>
      <c r="S5" s="677"/>
      <c r="T5" s="677"/>
      <c r="U5" s="677"/>
      <c r="V5" s="677"/>
      <c r="W5" s="677"/>
      <c r="X5" s="677"/>
      <c r="Y5" s="702"/>
      <c r="Z5" s="715">
        <v>3.6</v>
      </c>
      <c r="AA5" s="715"/>
      <c r="AB5" s="715"/>
      <c r="AC5" s="715"/>
      <c r="AD5" s="716">
        <v>122512</v>
      </c>
      <c r="AE5" s="716"/>
      <c r="AF5" s="716"/>
      <c r="AG5" s="716"/>
      <c r="AH5" s="716"/>
      <c r="AI5" s="716"/>
      <c r="AJ5" s="716"/>
      <c r="AK5" s="716"/>
      <c r="AL5" s="703">
        <v>7.1</v>
      </c>
      <c r="AM5" s="685"/>
      <c r="AN5" s="685"/>
      <c r="AO5" s="704"/>
      <c r="AP5" s="679" t="s">
        <v>232</v>
      </c>
      <c r="AQ5" s="680"/>
      <c r="AR5" s="680"/>
      <c r="AS5" s="680"/>
      <c r="AT5" s="680"/>
      <c r="AU5" s="680"/>
      <c r="AV5" s="680"/>
      <c r="AW5" s="680"/>
      <c r="AX5" s="680"/>
      <c r="AY5" s="680"/>
      <c r="AZ5" s="680"/>
      <c r="BA5" s="680"/>
      <c r="BB5" s="680"/>
      <c r="BC5" s="680"/>
      <c r="BD5" s="680"/>
      <c r="BE5" s="680"/>
      <c r="BF5" s="681"/>
      <c r="BG5" s="621">
        <v>119526</v>
      </c>
      <c r="BH5" s="622"/>
      <c r="BI5" s="622"/>
      <c r="BJ5" s="622"/>
      <c r="BK5" s="622"/>
      <c r="BL5" s="622"/>
      <c r="BM5" s="622"/>
      <c r="BN5" s="623"/>
      <c r="BO5" s="659">
        <v>97.6</v>
      </c>
      <c r="BP5" s="659"/>
      <c r="BQ5" s="659"/>
      <c r="BR5" s="659"/>
      <c r="BS5" s="660" t="s">
        <v>142</v>
      </c>
      <c r="BT5" s="660"/>
      <c r="BU5" s="660"/>
      <c r="BV5" s="660"/>
      <c r="BW5" s="660"/>
      <c r="BX5" s="660"/>
      <c r="BY5" s="660"/>
      <c r="BZ5" s="660"/>
      <c r="CA5" s="660"/>
      <c r="CB5" s="695"/>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79668</v>
      </c>
      <c r="S6" s="622"/>
      <c r="T6" s="622"/>
      <c r="U6" s="622"/>
      <c r="V6" s="622"/>
      <c r="W6" s="622"/>
      <c r="X6" s="622"/>
      <c r="Y6" s="623"/>
      <c r="Z6" s="659">
        <v>2.2999999999999998</v>
      </c>
      <c r="AA6" s="659"/>
      <c r="AB6" s="659"/>
      <c r="AC6" s="659"/>
      <c r="AD6" s="660">
        <v>79668</v>
      </c>
      <c r="AE6" s="660"/>
      <c r="AF6" s="660"/>
      <c r="AG6" s="660"/>
      <c r="AH6" s="660"/>
      <c r="AI6" s="660"/>
      <c r="AJ6" s="660"/>
      <c r="AK6" s="660"/>
      <c r="AL6" s="624">
        <v>4.5999999999999996</v>
      </c>
      <c r="AM6" s="625"/>
      <c r="AN6" s="625"/>
      <c r="AO6" s="661"/>
      <c r="AP6" s="618" t="s">
        <v>237</v>
      </c>
      <c r="AQ6" s="619"/>
      <c r="AR6" s="619"/>
      <c r="AS6" s="619"/>
      <c r="AT6" s="619"/>
      <c r="AU6" s="619"/>
      <c r="AV6" s="619"/>
      <c r="AW6" s="619"/>
      <c r="AX6" s="619"/>
      <c r="AY6" s="619"/>
      <c r="AZ6" s="619"/>
      <c r="BA6" s="619"/>
      <c r="BB6" s="619"/>
      <c r="BC6" s="619"/>
      <c r="BD6" s="619"/>
      <c r="BE6" s="619"/>
      <c r="BF6" s="620"/>
      <c r="BG6" s="621">
        <v>119526</v>
      </c>
      <c r="BH6" s="622"/>
      <c r="BI6" s="622"/>
      <c r="BJ6" s="622"/>
      <c r="BK6" s="622"/>
      <c r="BL6" s="622"/>
      <c r="BM6" s="622"/>
      <c r="BN6" s="623"/>
      <c r="BO6" s="659">
        <v>97.6</v>
      </c>
      <c r="BP6" s="659"/>
      <c r="BQ6" s="659"/>
      <c r="BR6" s="659"/>
      <c r="BS6" s="660" t="s">
        <v>142</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43380</v>
      </c>
      <c r="CS6" s="622"/>
      <c r="CT6" s="622"/>
      <c r="CU6" s="622"/>
      <c r="CV6" s="622"/>
      <c r="CW6" s="622"/>
      <c r="CX6" s="622"/>
      <c r="CY6" s="623"/>
      <c r="CZ6" s="703">
        <v>1.4</v>
      </c>
      <c r="DA6" s="685"/>
      <c r="DB6" s="685"/>
      <c r="DC6" s="705"/>
      <c r="DD6" s="627" t="s">
        <v>142</v>
      </c>
      <c r="DE6" s="622"/>
      <c r="DF6" s="622"/>
      <c r="DG6" s="622"/>
      <c r="DH6" s="622"/>
      <c r="DI6" s="622"/>
      <c r="DJ6" s="622"/>
      <c r="DK6" s="622"/>
      <c r="DL6" s="622"/>
      <c r="DM6" s="622"/>
      <c r="DN6" s="622"/>
      <c r="DO6" s="622"/>
      <c r="DP6" s="623"/>
      <c r="DQ6" s="627">
        <v>43380</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66</v>
      </c>
      <c r="S7" s="622"/>
      <c r="T7" s="622"/>
      <c r="U7" s="622"/>
      <c r="V7" s="622"/>
      <c r="W7" s="622"/>
      <c r="X7" s="622"/>
      <c r="Y7" s="623"/>
      <c r="Z7" s="659">
        <v>0</v>
      </c>
      <c r="AA7" s="659"/>
      <c r="AB7" s="659"/>
      <c r="AC7" s="659"/>
      <c r="AD7" s="660">
        <v>66</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47114</v>
      </c>
      <c r="BH7" s="622"/>
      <c r="BI7" s="622"/>
      <c r="BJ7" s="622"/>
      <c r="BK7" s="622"/>
      <c r="BL7" s="622"/>
      <c r="BM7" s="622"/>
      <c r="BN7" s="623"/>
      <c r="BO7" s="659">
        <v>38.5</v>
      </c>
      <c r="BP7" s="659"/>
      <c r="BQ7" s="659"/>
      <c r="BR7" s="659"/>
      <c r="BS7" s="660" t="s">
        <v>142</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878423</v>
      </c>
      <c r="CS7" s="622"/>
      <c r="CT7" s="622"/>
      <c r="CU7" s="622"/>
      <c r="CV7" s="622"/>
      <c r="CW7" s="622"/>
      <c r="CX7" s="622"/>
      <c r="CY7" s="623"/>
      <c r="CZ7" s="659">
        <v>28.9</v>
      </c>
      <c r="DA7" s="659"/>
      <c r="DB7" s="659"/>
      <c r="DC7" s="659"/>
      <c r="DD7" s="627">
        <v>16394</v>
      </c>
      <c r="DE7" s="622"/>
      <c r="DF7" s="622"/>
      <c r="DG7" s="622"/>
      <c r="DH7" s="622"/>
      <c r="DI7" s="622"/>
      <c r="DJ7" s="622"/>
      <c r="DK7" s="622"/>
      <c r="DL7" s="622"/>
      <c r="DM7" s="622"/>
      <c r="DN7" s="622"/>
      <c r="DO7" s="622"/>
      <c r="DP7" s="623"/>
      <c r="DQ7" s="627">
        <v>720110</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952</v>
      </c>
      <c r="S8" s="622"/>
      <c r="T8" s="622"/>
      <c r="U8" s="622"/>
      <c r="V8" s="622"/>
      <c r="W8" s="622"/>
      <c r="X8" s="622"/>
      <c r="Y8" s="623"/>
      <c r="Z8" s="659">
        <v>0</v>
      </c>
      <c r="AA8" s="659"/>
      <c r="AB8" s="659"/>
      <c r="AC8" s="659"/>
      <c r="AD8" s="660">
        <v>952</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1965</v>
      </c>
      <c r="BH8" s="622"/>
      <c r="BI8" s="622"/>
      <c r="BJ8" s="622"/>
      <c r="BK8" s="622"/>
      <c r="BL8" s="622"/>
      <c r="BM8" s="622"/>
      <c r="BN8" s="623"/>
      <c r="BO8" s="659">
        <v>1.6</v>
      </c>
      <c r="BP8" s="659"/>
      <c r="BQ8" s="659"/>
      <c r="BR8" s="659"/>
      <c r="BS8" s="660" t="s">
        <v>244</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490998</v>
      </c>
      <c r="CS8" s="622"/>
      <c r="CT8" s="622"/>
      <c r="CU8" s="622"/>
      <c r="CV8" s="622"/>
      <c r="CW8" s="622"/>
      <c r="CX8" s="622"/>
      <c r="CY8" s="623"/>
      <c r="CZ8" s="659">
        <v>16.100000000000001</v>
      </c>
      <c r="DA8" s="659"/>
      <c r="DB8" s="659"/>
      <c r="DC8" s="659"/>
      <c r="DD8" s="627" t="s">
        <v>152</v>
      </c>
      <c r="DE8" s="622"/>
      <c r="DF8" s="622"/>
      <c r="DG8" s="622"/>
      <c r="DH8" s="622"/>
      <c r="DI8" s="622"/>
      <c r="DJ8" s="622"/>
      <c r="DK8" s="622"/>
      <c r="DL8" s="622"/>
      <c r="DM8" s="622"/>
      <c r="DN8" s="622"/>
      <c r="DO8" s="622"/>
      <c r="DP8" s="623"/>
      <c r="DQ8" s="627">
        <v>329090</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714</v>
      </c>
      <c r="S9" s="622"/>
      <c r="T9" s="622"/>
      <c r="U9" s="622"/>
      <c r="V9" s="622"/>
      <c r="W9" s="622"/>
      <c r="X9" s="622"/>
      <c r="Y9" s="623"/>
      <c r="Z9" s="659">
        <v>0</v>
      </c>
      <c r="AA9" s="659"/>
      <c r="AB9" s="659"/>
      <c r="AC9" s="659"/>
      <c r="AD9" s="660">
        <v>714</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39050</v>
      </c>
      <c r="BH9" s="622"/>
      <c r="BI9" s="622"/>
      <c r="BJ9" s="622"/>
      <c r="BK9" s="622"/>
      <c r="BL9" s="622"/>
      <c r="BM9" s="622"/>
      <c r="BN9" s="623"/>
      <c r="BO9" s="659">
        <v>31.9</v>
      </c>
      <c r="BP9" s="659"/>
      <c r="BQ9" s="659"/>
      <c r="BR9" s="659"/>
      <c r="BS9" s="660" t="s">
        <v>152</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156366</v>
      </c>
      <c r="CS9" s="622"/>
      <c r="CT9" s="622"/>
      <c r="CU9" s="622"/>
      <c r="CV9" s="622"/>
      <c r="CW9" s="622"/>
      <c r="CX9" s="622"/>
      <c r="CY9" s="623"/>
      <c r="CZ9" s="659">
        <v>5.0999999999999996</v>
      </c>
      <c r="DA9" s="659"/>
      <c r="DB9" s="659"/>
      <c r="DC9" s="659"/>
      <c r="DD9" s="627">
        <v>976</v>
      </c>
      <c r="DE9" s="622"/>
      <c r="DF9" s="622"/>
      <c r="DG9" s="622"/>
      <c r="DH9" s="622"/>
      <c r="DI9" s="622"/>
      <c r="DJ9" s="622"/>
      <c r="DK9" s="622"/>
      <c r="DL9" s="622"/>
      <c r="DM9" s="622"/>
      <c r="DN9" s="622"/>
      <c r="DO9" s="622"/>
      <c r="DP9" s="623"/>
      <c r="DQ9" s="627">
        <v>129715</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152</v>
      </c>
      <c r="S10" s="622"/>
      <c r="T10" s="622"/>
      <c r="U10" s="622"/>
      <c r="V10" s="622"/>
      <c r="W10" s="622"/>
      <c r="X10" s="622"/>
      <c r="Y10" s="623"/>
      <c r="Z10" s="659" t="s">
        <v>142</v>
      </c>
      <c r="AA10" s="659"/>
      <c r="AB10" s="659"/>
      <c r="AC10" s="659"/>
      <c r="AD10" s="660" t="s">
        <v>152</v>
      </c>
      <c r="AE10" s="660"/>
      <c r="AF10" s="660"/>
      <c r="AG10" s="660"/>
      <c r="AH10" s="660"/>
      <c r="AI10" s="660"/>
      <c r="AJ10" s="660"/>
      <c r="AK10" s="660"/>
      <c r="AL10" s="624" t="s">
        <v>142</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4756</v>
      </c>
      <c r="BH10" s="622"/>
      <c r="BI10" s="622"/>
      <c r="BJ10" s="622"/>
      <c r="BK10" s="622"/>
      <c r="BL10" s="622"/>
      <c r="BM10" s="622"/>
      <c r="BN10" s="623"/>
      <c r="BO10" s="659">
        <v>3.9</v>
      </c>
      <c r="BP10" s="659"/>
      <c r="BQ10" s="659"/>
      <c r="BR10" s="659"/>
      <c r="BS10" s="660" t="s">
        <v>152</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12090</v>
      </c>
      <c r="CS10" s="622"/>
      <c r="CT10" s="622"/>
      <c r="CU10" s="622"/>
      <c r="CV10" s="622"/>
      <c r="CW10" s="622"/>
      <c r="CX10" s="622"/>
      <c r="CY10" s="623"/>
      <c r="CZ10" s="659">
        <v>0.4</v>
      </c>
      <c r="DA10" s="659"/>
      <c r="DB10" s="659"/>
      <c r="DC10" s="659"/>
      <c r="DD10" s="627" t="s">
        <v>142</v>
      </c>
      <c r="DE10" s="622"/>
      <c r="DF10" s="622"/>
      <c r="DG10" s="622"/>
      <c r="DH10" s="622"/>
      <c r="DI10" s="622"/>
      <c r="DJ10" s="622"/>
      <c r="DK10" s="622"/>
      <c r="DL10" s="622"/>
      <c r="DM10" s="622"/>
      <c r="DN10" s="622"/>
      <c r="DO10" s="622"/>
      <c r="DP10" s="623"/>
      <c r="DQ10" s="627">
        <v>5790</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33057</v>
      </c>
      <c r="S11" s="622"/>
      <c r="T11" s="622"/>
      <c r="U11" s="622"/>
      <c r="V11" s="622"/>
      <c r="W11" s="622"/>
      <c r="X11" s="622"/>
      <c r="Y11" s="623"/>
      <c r="Z11" s="624">
        <v>1</v>
      </c>
      <c r="AA11" s="625"/>
      <c r="AB11" s="625"/>
      <c r="AC11" s="626"/>
      <c r="AD11" s="627">
        <v>33057</v>
      </c>
      <c r="AE11" s="622"/>
      <c r="AF11" s="622"/>
      <c r="AG11" s="622"/>
      <c r="AH11" s="622"/>
      <c r="AI11" s="622"/>
      <c r="AJ11" s="622"/>
      <c r="AK11" s="623"/>
      <c r="AL11" s="624">
        <v>1.9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1343</v>
      </c>
      <c r="BH11" s="622"/>
      <c r="BI11" s="622"/>
      <c r="BJ11" s="622"/>
      <c r="BK11" s="622"/>
      <c r="BL11" s="622"/>
      <c r="BM11" s="622"/>
      <c r="BN11" s="623"/>
      <c r="BO11" s="659">
        <v>1.1000000000000001</v>
      </c>
      <c r="BP11" s="659"/>
      <c r="BQ11" s="659"/>
      <c r="BR11" s="659"/>
      <c r="BS11" s="660" t="s">
        <v>142</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365214</v>
      </c>
      <c r="CS11" s="622"/>
      <c r="CT11" s="622"/>
      <c r="CU11" s="622"/>
      <c r="CV11" s="622"/>
      <c r="CW11" s="622"/>
      <c r="CX11" s="622"/>
      <c r="CY11" s="623"/>
      <c r="CZ11" s="659">
        <v>12</v>
      </c>
      <c r="DA11" s="659"/>
      <c r="DB11" s="659"/>
      <c r="DC11" s="659"/>
      <c r="DD11" s="627">
        <v>163311</v>
      </c>
      <c r="DE11" s="622"/>
      <c r="DF11" s="622"/>
      <c r="DG11" s="622"/>
      <c r="DH11" s="622"/>
      <c r="DI11" s="622"/>
      <c r="DJ11" s="622"/>
      <c r="DK11" s="622"/>
      <c r="DL11" s="622"/>
      <c r="DM11" s="622"/>
      <c r="DN11" s="622"/>
      <c r="DO11" s="622"/>
      <c r="DP11" s="623"/>
      <c r="DQ11" s="627">
        <v>136803</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142</v>
      </c>
      <c r="S12" s="622"/>
      <c r="T12" s="622"/>
      <c r="U12" s="622"/>
      <c r="V12" s="622"/>
      <c r="W12" s="622"/>
      <c r="X12" s="622"/>
      <c r="Y12" s="623"/>
      <c r="Z12" s="659" t="s">
        <v>142</v>
      </c>
      <c r="AA12" s="659"/>
      <c r="AB12" s="659"/>
      <c r="AC12" s="659"/>
      <c r="AD12" s="660" t="s">
        <v>244</v>
      </c>
      <c r="AE12" s="660"/>
      <c r="AF12" s="660"/>
      <c r="AG12" s="660"/>
      <c r="AH12" s="660"/>
      <c r="AI12" s="660"/>
      <c r="AJ12" s="660"/>
      <c r="AK12" s="660"/>
      <c r="AL12" s="624" t="s">
        <v>142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62874</v>
      </c>
      <c r="BH12" s="622"/>
      <c r="BI12" s="622"/>
      <c r="BJ12" s="622"/>
      <c r="BK12" s="622"/>
      <c r="BL12" s="622"/>
      <c r="BM12" s="622"/>
      <c r="BN12" s="623"/>
      <c r="BO12" s="659">
        <v>51.3</v>
      </c>
      <c r="BP12" s="659"/>
      <c r="BQ12" s="659"/>
      <c r="BR12" s="659"/>
      <c r="BS12" s="660" t="s">
        <v>142</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64541</v>
      </c>
      <c r="CS12" s="622"/>
      <c r="CT12" s="622"/>
      <c r="CU12" s="622"/>
      <c r="CV12" s="622"/>
      <c r="CW12" s="622"/>
      <c r="CX12" s="622"/>
      <c r="CY12" s="623"/>
      <c r="CZ12" s="659">
        <v>2.1</v>
      </c>
      <c r="DA12" s="659"/>
      <c r="DB12" s="659"/>
      <c r="DC12" s="659"/>
      <c r="DD12" s="627">
        <v>51688</v>
      </c>
      <c r="DE12" s="622"/>
      <c r="DF12" s="622"/>
      <c r="DG12" s="622"/>
      <c r="DH12" s="622"/>
      <c r="DI12" s="622"/>
      <c r="DJ12" s="622"/>
      <c r="DK12" s="622"/>
      <c r="DL12" s="622"/>
      <c r="DM12" s="622"/>
      <c r="DN12" s="622"/>
      <c r="DO12" s="622"/>
      <c r="DP12" s="623"/>
      <c r="DQ12" s="627">
        <v>10025</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142</v>
      </c>
      <c r="S13" s="622"/>
      <c r="T13" s="622"/>
      <c r="U13" s="622"/>
      <c r="V13" s="622"/>
      <c r="W13" s="622"/>
      <c r="X13" s="622"/>
      <c r="Y13" s="623"/>
      <c r="Z13" s="659" t="s">
        <v>244</v>
      </c>
      <c r="AA13" s="659"/>
      <c r="AB13" s="659"/>
      <c r="AC13" s="659"/>
      <c r="AD13" s="660" t="s">
        <v>142</v>
      </c>
      <c r="AE13" s="660"/>
      <c r="AF13" s="660"/>
      <c r="AG13" s="660"/>
      <c r="AH13" s="660"/>
      <c r="AI13" s="660"/>
      <c r="AJ13" s="660"/>
      <c r="AK13" s="660"/>
      <c r="AL13" s="624" t="s">
        <v>152</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59206</v>
      </c>
      <c r="BH13" s="622"/>
      <c r="BI13" s="622"/>
      <c r="BJ13" s="622"/>
      <c r="BK13" s="622"/>
      <c r="BL13" s="622"/>
      <c r="BM13" s="622"/>
      <c r="BN13" s="623"/>
      <c r="BO13" s="659">
        <v>48.3</v>
      </c>
      <c r="BP13" s="659"/>
      <c r="BQ13" s="659"/>
      <c r="BR13" s="659"/>
      <c r="BS13" s="660" t="s">
        <v>152</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445520</v>
      </c>
      <c r="CS13" s="622"/>
      <c r="CT13" s="622"/>
      <c r="CU13" s="622"/>
      <c r="CV13" s="622"/>
      <c r="CW13" s="622"/>
      <c r="CX13" s="622"/>
      <c r="CY13" s="623"/>
      <c r="CZ13" s="659">
        <v>14.6</v>
      </c>
      <c r="DA13" s="659"/>
      <c r="DB13" s="659"/>
      <c r="DC13" s="659"/>
      <c r="DD13" s="627">
        <v>344780</v>
      </c>
      <c r="DE13" s="622"/>
      <c r="DF13" s="622"/>
      <c r="DG13" s="622"/>
      <c r="DH13" s="622"/>
      <c r="DI13" s="622"/>
      <c r="DJ13" s="622"/>
      <c r="DK13" s="622"/>
      <c r="DL13" s="622"/>
      <c r="DM13" s="622"/>
      <c r="DN13" s="622"/>
      <c r="DO13" s="622"/>
      <c r="DP13" s="623"/>
      <c r="DQ13" s="627">
        <v>92333</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142</v>
      </c>
      <c r="S14" s="622"/>
      <c r="T14" s="622"/>
      <c r="U14" s="622"/>
      <c r="V14" s="622"/>
      <c r="W14" s="622"/>
      <c r="X14" s="622"/>
      <c r="Y14" s="623"/>
      <c r="Z14" s="659" t="s">
        <v>152</v>
      </c>
      <c r="AA14" s="659"/>
      <c r="AB14" s="659"/>
      <c r="AC14" s="659"/>
      <c r="AD14" s="660" t="s">
        <v>142</v>
      </c>
      <c r="AE14" s="660"/>
      <c r="AF14" s="660"/>
      <c r="AG14" s="660"/>
      <c r="AH14" s="660"/>
      <c r="AI14" s="660"/>
      <c r="AJ14" s="660"/>
      <c r="AK14" s="660"/>
      <c r="AL14" s="624" t="s">
        <v>244</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7737</v>
      </c>
      <c r="BH14" s="622"/>
      <c r="BI14" s="622"/>
      <c r="BJ14" s="622"/>
      <c r="BK14" s="622"/>
      <c r="BL14" s="622"/>
      <c r="BM14" s="622"/>
      <c r="BN14" s="623"/>
      <c r="BO14" s="659">
        <v>6.3</v>
      </c>
      <c r="BP14" s="659"/>
      <c r="BQ14" s="659"/>
      <c r="BR14" s="659"/>
      <c r="BS14" s="660" t="s">
        <v>142</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63472</v>
      </c>
      <c r="CS14" s="622"/>
      <c r="CT14" s="622"/>
      <c r="CU14" s="622"/>
      <c r="CV14" s="622"/>
      <c r="CW14" s="622"/>
      <c r="CX14" s="622"/>
      <c r="CY14" s="623"/>
      <c r="CZ14" s="659">
        <v>2.1</v>
      </c>
      <c r="DA14" s="659"/>
      <c r="DB14" s="659"/>
      <c r="DC14" s="659"/>
      <c r="DD14" s="627">
        <v>14601</v>
      </c>
      <c r="DE14" s="622"/>
      <c r="DF14" s="622"/>
      <c r="DG14" s="622"/>
      <c r="DH14" s="622"/>
      <c r="DI14" s="622"/>
      <c r="DJ14" s="622"/>
      <c r="DK14" s="622"/>
      <c r="DL14" s="622"/>
      <c r="DM14" s="622"/>
      <c r="DN14" s="622"/>
      <c r="DO14" s="622"/>
      <c r="DP14" s="623"/>
      <c r="DQ14" s="627">
        <v>42915</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152</v>
      </c>
      <c r="AA15" s="659"/>
      <c r="AB15" s="659"/>
      <c r="AC15" s="659"/>
      <c r="AD15" s="660" t="s">
        <v>244</v>
      </c>
      <c r="AE15" s="660"/>
      <c r="AF15" s="660"/>
      <c r="AG15" s="660"/>
      <c r="AH15" s="660"/>
      <c r="AI15" s="660"/>
      <c r="AJ15" s="660"/>
      <c r="AK15" s="660"/>
      <c r="AL15" s="624" t="s">
        <v>142</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1801</v>
      </c>
      <c r="BH15" s="622"/>
      <c r="BI15" s="622"/>
      <c r="BJ15" s="622"/>
      <c r="BK15" s="622"/>
      <c r="BL15" s="622"/>
      <c r="BM15" s="622"/>
      <c r="BN15" s="623"/>
      <c r="BO15" s="659">
        <v>1.5</v>
      </c>
      <c r="BP15" s="659"/>
      <c r="BQ15" s="659"/>
      <c r="BR15" s="659"/>
      <c r="BS15" s="660" t="s">
        <v>142</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146349</v>
      </c>
      <c r="CS15" s="622"/>
      <c r="CT15" s="622"/>
      <c r="CU15" s="622"/>
      <c r="CV15" s="622"/>
      <c r="CW15" s="622"/>
      <c r="CX15" s="622"/>
      <c r="CY15" s="623"/>
      <c r="CZ15" s="659">
        <v>4.8</v>
      </c>
      <c r="DA15" s="659"/>
      <c r="DB15" s="659"/>
      <c r="DC15" s="659"/>
      <c r="DD15" s="627">
        <v>17021</v>
      </c>
      <c r="DE15" s="622"/>
      <c r="DF15" s="622"/>
      <c r="DG15" s="622"/>
      <c r="DH15" s="622"/>
      <c r="DI15" s="622"/>
      <c r="DJ15" s="622"/>
      <c r="DK15" s="622"/>
      <c r="DL15" s="622"/>
      <c r="DM15" s="622"/>
      <c r="DN15" s="622"/>
      <c r="DO15" s="622"/>
      <c r="DP15" s="623"/>
      <c r="DQ15" s="627">
        <v>109049</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3403</v>
      </c>
      <c r="S16" s="622"/>
      <c r="T16" s="622"/>
      <c r="U16" s="622"/>
      <c r="V16" s="622"/>
      <c r="W16" s="622"/>
      <c r="X16" s="622"/>
      <c r="Y16" s="623"/>
      <c r="Z16" s="659">
        <v>0.1</v>
      </c>
      <c r="AA16" s="659"/>
      <c r="AB16" s="659"/>
      <c r="AC16" s="659"/>
      <c r="AD16" s="660">
        <v>3403</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152</v>
      </c>
      <c r="BP16" s="659"/>
      <c r="BQ16" s="659"/>
      <c r="BR16" s="659"/>
      <c r="BS16" s="660" t="s">
        <v>244</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16450</v>
      </c>
      <c r="CS16" s="622"/>
      <c r="CT16" s="622"/>
      <c r="CU16" s="622"/>
      <c r="CV16" s="622"/>
      <c r="CW16" s="622"/>
      <c r="CX16" s="622"/>
      <c r="CY16" s="623"/>
      <c r="CZ16" s="659">
        <v>0.5</v>
      </c>
      <c r="DA16" s="659"/>
      <c r="DB16" s="659"/>
      <c r="DC16" s="659"/>
      <c r="DD16" s="627" t="s">
        <v>152</v>
      </c>
      <c r="DE16" s="622"/>
      <c r="DF16" s="622"/>
      <c r="DG16" s="622"/>
      <c r="DH16" s="622"/>
      <c r="DI16" s="622"/>
      <c r="DJ16" s="622"/>
      <c r="DK16" s="622"/>
      <c r="DL16" s="622"/>
      <c r="DM16" s="622"/>
      <c r="DN16" s="622"/>
      <c r="DO16" s="622"/>
      <c r="DP16" s="623"/>
      <c r="DQ16" s="627">
        <v>9135</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2215</v>
      </c>
      <c r="S17" s="622"/>
      <c r="T17" s="622"/>
      <c r="U17" s="622"/>
      <c r="V17" s="622"/>
      <c r="W17" s="622"/>
      <c r="X17" s="622"/>
      <c r="Y17" s="623"/>
      <c r="Z17" s="659">
        <v>0.1</v>
      </c>
      <c r="AA17" s="659"/>
      <c r="AB17" s="659"/>
      <c r="AC17" s="659"/>
      <c r="AD17" s="660">
        <v>2215</v>
      </c>
      <c r="AE17" s="660"/>
      <c r="AF17" s="660"/>
      <c r="AG17" s="660"/>
      <c r="AH17" s="660"/>
      <c r="AI17" s="660"/>
      <c r="AJ17" s="660"/>
      <c r="AK17" s="660"/>
      <c r="AL17" s="624">
        <v>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142</v>
      </c>
      <c r="BP17" s="659"/>
      <c r="BQ17" s="659"/>
      <c r="BR17" s="659"/>
      <c r="BS17" s="660" t="s">
        <v>142</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360494</v>
      </c>
      <c r="CS17" s="622"/>
      <c r="CT17" s="622"/>
      <c r="CU17" s="622"/>
      <c r="CV17" s="622"/>
      <c r="CW17" s="622"/>
      <c r="CX17" s="622"/>
      <c r="CY17" s="623"/>
      <c r="CZ17" s="659">
        <v>11.8</v>
      </c>
      <c r="DA17" s="659"/>
      <c r="DB17" s="659"/>
      <c r="DC17" s="659"/>
      <c r="DD17" s="627" t="s">
        <v>244</v>
      </c>
      <c r="DE17" s="622"/>
      <c r="DF17" s="622"/>
      <c r="DG17" s="622"/>
      <c r="DH17" s="622"/>
      <c r="DI17" s="622"/>
      <c r="DJ17" s="622"/>
      <c r="DK17" s="622"/>
      <c r="DL17" s="622"/>
      <c r="DM17" s="622"/>
      <c r="DN17" s="622"/>
      <c r="DO17" s="622"/>
      <c r="DP17" s="623"/>
      <c r="DQ17" s="627">
        <v>348495</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100</v>
      </c>
      <c r="S18" s="622"/>
      <c r="T18" s="622"/>
      <c r="U18" s="622"/>
      <c r="V18" s="622"/>
      <c r="W18" s="622"/>
      <c r="X18" s="622"/>
      <c r="Y18" s="623"/>
      <c r="Z18" s="659">
        <v>0</v>
      </c>
      <c r="AA18" s="659"/>
      <c r="AB18" s="659"/>
      <c r="AC18" s="659"/>
      <c r="AD18" s="660">
        <v>100</v>
      </c>
      <c r="AE18" s="660"/>
      <c r="AF18" s="660"/>
      <c r="AG18" s="660"/>
      <c r="AH18" s="660"/>
      <c r="AI18" s="660"/>
      <c r="AJ18" s="660"/>
      <c r="AK18" s="660"/>
      <c r="AL18" s="624">
        <v>0</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152</v>
      </c>
      <c r="BH18" s="622"/>
      <c r="BI18" s="622"/>
      <c r="BJ18" s="622"/>
      <c r="BK18" s="622"/>
      <c r="BL18" s="622"/>
      <c r="BM18" s="622"/>
      <c r="BN18" s="623"/>
      <c r="BO18" s="659" t="s">
        <v>244</v>
      </c>
      <c r="BP18" s="659"/>
      <c r="BQ18" s="659"/>
      <c r="BR18" s="659"/>
      <c r="BS18" s="660" t="s">
        <v>142</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142</v>
      </c>
      <c r="CS18" s="622"/>
      <c r="CT18" s="622"/>
      <c r="CU18" s="622"/>
      <c r="CV18" s="622"/>
      <c r="CW18" s="622"/>
      <c r="CX18" s="622"/>
      <c r="CY18" s="623"/>
      <c r="CZ18" s="659" t="s">
        <v>142</v>
      </c>
      <c r="DA18" s="659"/>
      <c r="DB18" s="659"/>
      <c r="DC18" s="659"/>
      <c r="DD18" s="627" t="s">
        <v>142</v>
      </c>
      <c r="DE18" s="622"/>
      <c r="DF18" s="622"/>
      <c r="DG18" s="622"/>
      <c r="DH18" s="622"/>
      <c r="DI18" s="622"/>
      <c r="DJ18" s="622"/>
      <c r="DK18" s="622"/>
      <c r="DL18" s="622"/>
      <c r="DM18" s="622"/>
      <c r="DN18" s="622"/>
      <c r="DO18" s="622"/>
      <c r="DP18" s="623"/>
      <c r="DQ18" s="627" t="s">
        <v>152</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93</v>
      </c>
      <c r="S19" s="622"/>
      <c r="T19" s="622"/>
      <c r="U19" s="622"/>
      <c r="V19" s="622"/>
      <c r="W19" s="622"/>
      <c r="X19" s="622"/>
      <c r="Y19" s="623"/>
      <c r="Z19" s="659">
        <v>0</v>
      </c>
      <c r="AA19" s="659"/>
      <c r="AB19" s="659"/>
      <c r="AC19" s="659"/>
      <c r="AD19" s="660">
        <v>93</v>
      </c>
      <c r="AE19" s="660"/>
      <c r="AF19" s="660"/>
      <c r="AG19" s="660"/>
      <c r="AH19" s="660"/>
      <c r="AI19" s="660"/>
      <c r="AJ19" s="660"/>
      <c r="AK19" s="660"/>
      <c r="AL19" s="624">
        <v>0</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2986</v>
      </c>
      <c r="BH19" s="622"/>
      <c r="BI19" s="622"/>
      <c r="BJ19" s="622"/>
      <c r="BK19" s="622"/>
      <c r="BL19" s="622"/>
      <c r="BM19" s="622"/>
      <c r="BN19" s="623"/>
      <c r="BO19" s="659">
        <v>2.4</v>
      </c>
      <c r="BP19" s="659"/>
      <c r="BQ19" s="659"/>
      <c r="BR19" s="659"/>
      <c r="BS19" s="660" t="s">
        <v>142</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244</v>
      </c>
      <c r="DA19" s="659"/>
      <c r="DB19" s="659"/>
      <c r="DC19" s="659"/>
      <c r="DD19" s="627" t="s">
        <v>152</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7</v>
      </c>
      <c r="S20" s="622"/>
      <c r="T20" s="622"/>
      <c r="U20" s="622"/>
      <c r="V20" s="622"/>
      <c r="W20" s="622"/>
      <c r="X20" s="622"/>
      <c r="Y20" s="623"/>
      <c r="Z20" s="659">
        <v>0</v>
      </c>
      <c r="AA20" s="659"/>
      <c r="AB20" s="659"/>
      <c r="AC20" s="659"/>
      <c r="AD20" s="660">
        <v>7</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2986</v>
      </c>
      <c r="BH20" s="622"/>
      <c r="BI20" s="622"/>
      <c r="BJ20" s="622"/>
      <c r="BK20" s="622"/>
      <c r="BL20" s="622"/>
      <c r="BM20" s="622"/>
      <c r="BN20" s="623"/>
      <c r="BO20" s="659">
        <v>2.4</v>
      </c>
      <c r="BP20" s="659"/>
      <c r="BQ20" s="659"/>
      <c r="BR20" s="659"/>
      <c r="BS20" s="660" t="s">
        <v>152</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3043297</v>
      </c>
      <c r="CS20" s="622"/>
      <c r="CT20" s="622"/>
      <c r="CU20" s="622"/>
      <c r="CV20" s="622"/>
      <c r="CW20" s="622"/>
      <c r="CX20" s="622"/>
      <c r="CY20" s="623"/>
      <c r="CZ20" s="659">
        <v>100</v>
      </c>
      <c r="DA20" s="659"/>
      <c r="DB20" s="659"/>
      <c r="DC20" s="659"/>
      <c r="DD20" s="627">
        <v>608771</v>
      </c>
      <c r="DE20" s="622"/>
      <c r="DF20" s="622"/>
      <c r="DG20" s="622"/>
      <c r="DH20" s="622"/>
      <c r="DI20" s="622"/>
      <c r="DJ20" s="622"/>
      <c r="DK20" s="622"/>
      <c r="DL20" s="622"/>
      <c r="DM20" s="622"/>
      <c r="DN20" s="622"/>
      <c r="DO20" s="622"/>
      <c r="DP20" s="623"/>
      <c r="DQ20" s="627">
        <v>1976840</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1683579</v>
      </c>
      <c r="S21" s="622"/>
      <c r="T21" s="622"/>
      <c r="U21" s="622"/>
      <c r="V21" s="622"/>
      <c r="W21" s="622"/>
      <c r="X21" s="622"/>
      <c r="Y21" s="623"/>
      <c r="Z21" s="659">
        <v>49.2</v>
      </c>
      <c r="AA21" s="659"/>
      <c r="AB21" s="659"/>
      <c r="AC21" s="659"/>
      <c r="AD21" s="660">
        <v>1469668</v>
      </c>
      <c r="AE21" s="660"/>
      <c r="AF21" s="660"/>
      <c r="AG21" s="660"/>
      <c r="AH21" s="660"/>
      <c r="AI21" s="660"/>
      <c r="AJ21" s="660"/>
      <c r="AK21" s="660"/>
      <c r="AL21" s="624">
        <v>85.6</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2986</v>
      </c>
      <c r="BH21" s="622"/>
      <c r="BI21" s="622"/>
      <c r="BJ21" s="622"/>
      <c r="BK21" s="622"/>
      <c r="BL21" s="622"/>
      <c r="BM21" s="622"/>
      <c r="BN21" s="623"/>
      <c r="BO21" s="659">
        <v>2.4</v>
      </c>
      <c r="BP21" s="659"/>
      <c r="BQ21" s="659"/>
      <c r="BR21" s="659"/>
      <c r="BS21" s="660" t="s">
        <v>152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1469668</v>
      </c>
      <c r="S22" s="622"/>
      <c r="T22" s="622"/>
      <c r="U22" s="622"/>
      <c r="V22" s="622"/>
      <c r="W22" s="622"/>
      <c r="X22" s="622"/>
      <c r="Y22" s="623"/>
      <c r="Z22" s="659">
        <v>42.9</v>
      </c>
      <c r="AA22" s="659"/>
      <c r="AB22" s="659"/>
      <c r="AC22" s="659"/>
      <c r="AD22" s="660">
        <v>1469668</v>
      </c>
      <c r="AE22" s="660"/>
      <c r="AF22" s="660"/>
      <c r="AG22" s="660"/>
      <c r="AH22" s="660"/>
      <c r="AI22" s="660"/>
      <c r="AJ22" s="660"/>
      <c r="AK22" s="660"/>
      <c r="AL22" s="624">
        <v>85.6</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142</v>
      </c>
      <c r="BH22" s="622"/>
      <c r="BI22" s="622"/>
      <c r="BJ22" s="622"/>
      <c r="BK22" s="622"/>
      <c r="BL22" s="622"/>
      <c r="BM22" s="622"/>
      <c r="BN22" s="623"/>
      <c r="BO22" s="659" t="s">
        <v>142</v>
      </c>
      <c r="BP22" s="659"/>
      <c r="BQ22" s="659"/>
      <c r="BR22" s="659"/>
      <c r="BS22" s="660" t="s">
        <v>142</v>
      </c>
      <c r="BT22" s="660"/>
      <c r="BU22" s="660"/>
      <c r="BV22" s="660"/>
      <c r="BW22" s="660"/>
      <c r="BX22" s="660"/>
      <c r="BY22" s="660"/>
      <c r="BZ22" s="660"/>
      <c r="CA22" s="660"/>
      <c r="CB22" s="695"/>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213911</v>
      </c>
      <c r="S23" s="622"/>
      <c r="T23" s="622"/>
      <c r="U23" s="622"/>
      <c r="V23" s="622"/>
      <c r="W23" s="622"/>
      <c r="X23" s="622"/>
      <c r="Y23" s="623"/>
      <c r="Z23" s="659">
        <v>6.2</v>
      </c>
      <c r="AA23" s="659"/>
      <c r="AB23" s="659"/>
      <c r="AC23" s="659"/>
      <c r="AD23" s="660" t="s">
        <v>142</v>
      </c>
      <c r="AE23" s="660"/>
      <c r="AF23" s="660"/>
      <c r="AG23" s="660"/>
      <c r="AH23" s="660"/>
      <c r="AI23" s="660"/>
      <c r="AJ23" s="660"/>
      <c r="AK23" s="660"/>
      <c r="AL23" s="624" t="s">
        <v>152</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152</v>
      </c>
      <c r="BH23" s="622"/>
      <c r="BI23" s="622"/>
      <c r="BJ23" s="622"/>
      <c r="BK23" s="622"/>
      <c r="BL23" s="622"/>
      <c r="BM23" s="622"/>
      <c r="BN23" s="623"/>
      <c r="BO23" s="659" t="s">
        <v>152</v>
      </c>
      <c r="BP23" s="659"/>
      <c r="BQ23" s="659"/>
      <c r="BR23" s="659"/>
      <c r="BS23" s="660" t="s">
        <v>244</v>
      </c>
      <c r="BT23" s="660"/>
      <c r="BU23" s="660"/>
      <c r="BV23" s="660"/>
      <c r="BW23" s="660"/>
      <c r="BX23" s="660"/>
      <c r="BY23" s="660"/>
      <c r="BZ23" s="660"/>
      <c r="CA23" s="660"/>
      <c r="CB23" s="695"/>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142</v>
      </c>
      <c r="S24" s="622"/>
      <c r="T24" s="622"/>
      <c r="U24" s="622"/>
      <c r="V24" s="622"/>
      <c r="W24" s="622"/>
      <c r="X24" s="622"/>
      <c r="Y24" s="623"/>
      <c r="Z24" s="659" t="s">
        <v>244</v>
      </c>
      <c r="AA24" s="659"/>
      <c r="AB24" s="659"/>
      <c r="AC24" s="659"/>
      <c r="AD24" s="660" t="s">
        <v>142</v>
      </c>
      <c r="AE24" s="660"/>
      <c r="AF24" s="660"/>
      <c r="AG24" s="660"/>
      <c r="AH24" s="660"/>
      <c r="AI24" s="660"/>
      <c r="AJ24" s="660"/>
      <c r="AK24" s="660"/>
      <c r="AL24" s="624" t="s">
        <v>142</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59" t="s">
        <v>142</v>
      </c>
      <c r="BP24" s="659"/>
      <c r="BQ24" s="659"/>
      <c r="BR24" s="659"/>
      <c r="BS24" s="660" t="s">
        <v>142</v>
      </c>
      <c r="BT24" s="660"/>
      <c r="BU24" s="660"/>
      <c r="BV24" s="660"/>
      <c r="BW24" s="660"/>
      <c r="BX24" s="660"/>
      <c r="BY24" s="660"/>
      <c r="BZ24" s="660"/>
      <c r="CA24" s="660"/>
      <c r="CB24" s="695"/>
      <c r="CD24" s="679" t="s">
        <v>296</v>
      </c>
      <c r="CE24" s="680"/>
      <c r="CF24" s="680"/>
      <c r="CG24" s="680"/>
      <c r="CH24" s="680"/>
      <c r="CI24" s="680"/>
      <c r="CJ24" s="680"/>
      <c r="CK24" s="680"/>
      <c r="CL24" s="680"/>
      <c r="CM24" s="680"/>
      <c r="CN24" s="680"/>
      <c r="CO24" s="680"/>
      <c r="CP24" s="680"/>
      <c r="CQ24" s="681"/>
      <c r="CR24" s="676">
        <v>1111108</v>
      </c>
      <c r="CS24" s="677"/>
      <c r="CT24" s="677"/>
      <c r="CU24" s="677"/>
      <c r="CV24" s="677"/>
      <c r="CW24" s="677"/>
      <c r="CX24" s="677"/>
      <c r="CY24" s="702"/>
      <c r="CZ24" s="703">
        <v>36.5</v>
      </c>
      <c r="DA24" s="685"/>
      <c r="DB24" s="685"/>
      <c r="DC24" s="705"/>
      <c r="DD24" s="701">
        <v>955198</v>
      </c>
      <c r="DE24" s="677"/>
      <c r="DF24" s="677"/>
      <c r="DG24" s="677"/>
      <c r="DH24" s="677"/>
      <c r="DI24" s="677"/>
      <c r="DJ24" s="677"/>
      <c r="DK24" s="702"/>
      <c r="DL24" s="701">
        <v>949985</v>
      </c>
      <c r="DM24" s="677"/>
      <c r="DN24" s="677"/>
      <c r="DO24" s="677"/>
      <c r="DP24" s="677"/>
      <c r="DQ24" s="677"/>
      <c r="DR24" s="677"/>
      <c r="DS24" s="677"/>
      <c r="DT24" s="677"/>
      <c r="DU24" s="677"/>
      <c r="DV24" s="702"/>
      <c r="DW24" s="703">
        <v>54.9</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1926266</v>
      </c>
      <c r="S25" s="622"/>
      <c r="T25" s="622"/>
      <c r="U25" s="622"/>
      <c r="V25" s="622"/>
      <c r="W25" s="622"/>
      <c r="X25" s="622"/>
      <c r="Y25" s="623"/>
      <c r="Z25" s="659">
        <v>56.3</v>
      </c>
      <c r="AA25" s="659"/>
      <c r="AB25" s="659"/>
      <c r="AC25" s="659"/>
      <c r="AD25" s="660">
        <v>1712355</v>
      </c>
      <c r="AE25" s="660"/>
      <c r="AF25" s="660"/>
      <c r="AG25" s="660"/>
      <c r="AH25" s="660"/>
      <c r="AI25" s="660"/>
      <c r="AJ25" s="660"/>
      <c r="AK25" s="660"/>
      <c r="AL25" s="624">
        <v>99.8</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152</v>
      </c>
      <c r="BH25" s="622"/>
      <c r="BI25" s="622"/>
      <c r="BJ25" s="622"/>
      <c r="BK25" s="622"/>
      <c r="BL25" s="622"/>
      <c r="BM25" s="622"/>
      <c r="BN25" s="623"/>
      <c r="BO25" s="659" t="s">
        <v>142</v>
      </c>
      <c r="BP25" s="659"/>
      <c r="BQ25" s="659"/>
      <c r="BR25" s="659"/>
      <c r="BS25" s="660" t="s">
        <v>142</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468809</v>
      </c>
      <c r="CS25" s="634"/>
      <c r="CT25" s="634"/>
      <c r="CU25" s="634"/>
      <c r="CV25" s="634"/>
      <c r="CW25" s="634"/>
      <c r="CX25" s="634"/>
      <c r="CY25" s="635"/>
      <c r="CZ25" s="624">
        <v>15.4</v>
      </c>
      <c r="DA25" s="636"/>
      <c r="DB25" s="636"/>
      <c r="DC25" s="637"/>
      <c r="DD25" s="627">
        <v>452709</v>
      </c>
      <c r="DE25" s="634"/>
      <c r="DF25" s="634"/>
      <c r="DG25" s="634"/>
      <c r="DH25" s="634"/>
      <c r="DI25" s="634"/>
      <c r="DJ25" s="634"/>
      <c r="DK25" s="635"/>
      <c r="DL25" s="627">
        <v>447496</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t="s">
        <v>142</v>
      </c>
      <c r="S26" s="622"/>
      <c r="T26" s="622"/>
      <c r="U26" s="622"/>
      <c r="V26" s="622"/>
      <c r="W26" s="622"/>
      <c r="X26" s="622"/>
      <c r="Y26" s="623"/>
      <c r="Z26" s="659" t="s">
        <v>142</v>
      </c>
      <c r="AA26" s="659"/>
      <c r="AB26" s="659"/>
      <c r="AC26" s="659"/>
      <c r="AD26" s="660" t="s">
        <v>152</v>
      </c>
      <c r="AE26" s="660"/>
      <c r="AF26" s="660"/>
      <c r="AG26" s="660"/>
      <c r="AH26" s="660"/>
      <c r="AI26" s="660"/>
      <c r="AJ26" s="660"/>
      <c r="AK26" s="660"/>
      <c r="AL26" s="624" t="s">
        <v>142</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244</v>
      </c>
      <c r="BH26" s="622"/>
      <c r="BI26" s="622"/>
      <c r="BJ26" s="622"/>
      <c r="BK26" s="622"/>
      <c r="BL26" s="622"/>
      <c r="BM26" s="622"/>
      <c r="BN26" s="623"/>
      <c r="BO26" s="659" t="s">
        <v>142</v>
      </c>
      <c r="BP26" s="659"/>
      <c r="BQ26" s="659"/>
      <c r="BR26" s="659"/>
      <c r="BS26" s="660" t="s">
        <v>152</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267217</v>
      </c>
      <c r="CS26" s="622"/>
      <c r="CT26" s="622"/>
      <c r="CU26" s="622"/>
      <c r="CV26" s="622"/>
      <c r="CW26" s="622"/>
      <c r="CX26" s="622"/>
      <c r="CY26" s="623"/>
      <c r="CZ26" s="624">
        <v>8.8000000000000007</v>
      </c>
      <c r="DA26" s="636"/>
      <c r="DB26" s="636"/>
      <c r="DC26" s="637"/>
      <c r="DD26" s="627">
        <v>254290</v>
      </c>
      <c r="DE26" s="622"/>
      <c r="DF26" s="622"/>
      <c r="DG26" s="622"/>
      <c r="DH26" s="622"/>
      <c r="DI26" s="622"/>
      <c r="DJ26" s="622"/>
      <c r="DK26" s="623"/>
      <c r="DL26" s="627" t="s">
        <v>244</v>
      </c>
      <c r="DM26" s="622"/>
      <c r="DN26" s="622"/>
      <c r="DO26" s="622"/>
      <c r="DP26" s="622"/>
      <c r="DQ26" s="622"/>
      <c r="DR26" s="622"/>
      <c r="DS26" s="622"/>
      <c r="DT26" s="622"/>
      <c r="DU26" s="622"/>
      <c r="DV26" s="623"/>
      <c r="DW26" s="624" t="s">
        <v>152</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37621</v>
      </c>
      <c r="S27" s="622"/>
      <c r="T27" s="622"/>
      <c r="U27" s="622"/>
      <c r="V27" s="622"/>
      <c r="W27" s="622"/>
      <c r="X27" s="622"/>
      <c r="Y27" s="623"/>
      <c r="Z27" s="659">
        <v>1.1000000000000001</v>
      </c>
      <c r="AA27" s="659"/>
      <c r="AB27" s="659"/>
      <c r="AC27" s="659"/>
      <c r="AD27" s="660" t="s">
        <v>244</v>
      </c>
      <c r="AE27" s="660"/>
      <c r="AF27" s="660"/>
      <c r="AG27" s="660"/>
      <c r="AH27" s="660"/>
      <c r="AI27" s="660"/>
      <c r="AJ27" s="660"/>
      <c r="AK27" s="660"/>
      <c r="AL27" s="624" t="s">
        <v>142</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122512</v>
      </c>
      <c r="BH27" s="622"/>
      <c r="BI27" s="622"/>
      <c r="BJ27" s="622"/>
      <c r="BK27" s="622"/>
      <c r="BL27" s="622"/>
      <c r="BM27" s="622"/>
      <c r="BN27" s="623"/>
      <c r="BO27" s="659">
        <v>100</v>
      </c>
      <c r="BP27" s="659"/>
      <c r="BQ27" s="659"/>
      <c r="BR27" s="659"/>
      <c r="BS27" s="660" t="s">
        <v>142</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281805</v>
      </c>
      <c r="CS27" s="634"/>
      <c r="CT27" s="634"/>
      <c r="CU27" s="634"/>
      <c r="CV27" s="634"/>
      <c r="CW27" s="634"/>
      <c r="CX27" s="634"/>
      <c r="CY27" s="635"/>
      <c r="CZ27" s="624">
        <v>9.3000000000000007</v>
      </c>
      <c r="DA27" s="636"/>
      <c r="DB27" s="636"/>
      <c r="DC27" s="637"/>
      <c r="DD27" s="627">
        <v>153994</v>
      </c>
      <c r="DE27" s="634"/>
      <c r="DF27" s="634"/>
      <c r="DG27" s="634"/>
      <c r="DH27" s="634"/>
      <c r="DI27" s="634"/>
      <c r="DJ27" s="634"/>
      <c r="DK27" s="635"/>
      <c r="DL27" s="627">
        <v>153994</v>
      </c>
      <c r="DM27" s="634"/>
      <c r="DN27" s="634"/>
      <c r="DO27" s="634"/>
      <c r="DP27" s="634"/>
      <c r="DQ27" s="634"/>
      <c r="DR27" s="634"/>
      <c r="DS27" s="634"/>
      <c r="DT27" s="634"/>
      <c r="DU27" s="634"/>
      <c r="DV27" s="635"/>
      <c r="DW27" s="624">
        <v>8.9</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35521</v>
      </c>
      <c r="S28" s="622"/>
      <c r="T28" s="622"/>
      <c r="U28" s="622"/>
      <c r="V28" s="622"/>
      <c r="W28" s="622"/>
      <c r="X28" s="622"/>
      <c r="Y28" s="623"/>
      <c r="Z28" s="659">
        <v>1</v>
      </c>
      <c r="AA28" s="659"/>
      <c r="AB28" s="659"/>
      <c r="AC28" s="659"/>
      <c r="AD28" s="660" t="s">
        <v>152</v>
      </c>
      <c r="AE28" s="660"/>
      <c r="AF28" s="660"/>
      <c r="AG28" s="660"/>
      <c r="AH28" s="660"/>
      <c r="AI28" s="660"/>
      <c r="AJ28" s="660"/>
      <c r="AK28" s="660"/>
      <c r="AL28" s="624" t="s">
        <v>152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360494</v>
      </c>
      <c r="CS28" s="622"/>
      <c r="CT28" s="622"/>
      <c r="CU28" s="622"/>
      <c r="CV28" s="622"/>
      <c r="CW28" s="622"/>
      <c r="CX28" s="622"/>
      <c r="CY28" s="623"/>
      <c r="CZ28" s="624">
        <v>11.8</v>
      </c>
      <c r="DA28" s="636"/>
      <c r="DB28" s="636"/>
      <c r="DC28" s="637"/>
      <c r="DD28" s="627">
        <v>348495</v>
      </c>
      <c r="DE28" s="622"/>
      <c r="DF28" s="622"/>
      <c r="DG28" s="622"/>
      <c r="DH28" s="622"/>
      <c r="DI28" s="622"/>
      <c r="DJ28" s="622"/>
      <c r="DK28" s="623"/>
      <c r="DL28" s="627">
        <v>348495</v>
      </c>
      <c r="DM28" s="622"/>
      <c r="DN28" s="622"/>
      <c r="DO28" s="622"/>
      <c r="DP28" s="622"/>
      <c r="DQ28" s="622"/>
      <c r="DR28" s="622"/>
      <c r="DS28" s="622"/>
      <c r="DT28" s="622"/>
      <c r="DU28" s="622"/>
      <c r="DV28" s="623"/>
      <c r="DW28" s="624">
        <v>20.2</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1982</v>
      </c>
      <c r="S29" s="622"/>
      <c r="T29" s="622"/>
      <c r="U29" s="622"/>
      <c r="V29" s="622"/>
      <c r="W29" s="622"/>
      <c r="X29" s="622"/>
      <c r="Y29" s="623"/>
      <c r="Z29" s="659">
        <v>0.1</v>
      </c>
      <c r="AA29" s="659"/>
      <c r="AB29" s="659"/>
      <c r="AC29" s="659"/>
      <c r="AD29" s="660" t="s">
        <v>142</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360494</v>
      </c>
      <c r="CS29" s="634"/>
      <c r="CT29" s="634"/>
      <c r="CU29" s="634"/>
      <c r="CV29" s="634"/>
      <c r="CW29" s="634"/>
      <c r="CX29" s="634"/>
      <c r="CY29" s="635"/>
      <c r="CZ29" s="624">
        <v>11.8</v>
      </c>
      <c r="DA29" s="636"/>
      <c r="DB29" s="636"/>
      <c r="DC29" s="637"/>
      <c r="DD29" s="627">
        <v>348495</v>
      </c>
      <c r="DE29" s="634"/>
      <c r="DF29" s="634"/>
      <c r="DG29" s="634"/>
      <c r="DH29" s="634"/>
      <c r="DI29" s="634"/>
      <c r="DJ29" s="634"/>
      <c r="DK29" s="635"/>
      <c r="DL29" s="627">
        <v>348495</v>
      </c>
      <c r="DM29" s="634"/>
      <c r="DN29" s="634"/>
      <c r="DO29" s="634"/>
      <c r="DP29" s="634"/>
      <c r="DQ29" s="634"/>
      <c r="DR29" s="634"/>
      <c r="DS29" s="634"/>
      <c r="DT29" s="634"/>
      <c r="DU29" s="634"/>
      <c r="DV29" s="635"/>
      <c r="DW29" s="624">
        <v>20.2</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257473</v>
      </c>
      <c r="S30" s="622"/>
      <c r="T30" s="622"/>
      <c r="U30" s="622"/>
      <c r="V30" s="622"/>
      <c r="W30" s="622"/>
      <c r="X30" s="622"/>
      <c r="Y30" s="623"/>
      <c r="Z30" s="659">
        <v>7.5</v>
      </c>
      <c r="AA30" s="659"/>
      <c r="AB30" s="659"/>
      <c r="AC30" s="659"/>
      <c r="AD30" s="660" t="s">
        <v>142</v>
      </c>
      <c r="AE30" s="660"/>
      <c r="AF30" s="660"/>
      <c r="AG30" s="660"/>
      <c r="AH30" s="660"/>
      <c r="AI30" s="660"/>
      <c r="AJ30" s="660"/>
      <c r="AK30" s="660"/>
      <c r="AL30" s="624" t="s">
        <v>142</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3"/>
      <c r="BI30" s="693"/>
      <c r="BJ30" s="693"/>
      <c r="BK30" s="693"/>
      <c r="BL30" s="693"/>
      <c r="BM30" s="693"/>
      <c r="BN30" s="693"/>
      <c r="BO30" s="693"/>
      <c r="BP30" s="693"/>
      <c r="BQ30" s="694"/>
      <c r="BR30" s="673"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354711</v>
      </c>
      <c r="CS30" s="622"/>
      <c r="CT30" s="622"/>
      <c r="CU30" s="622"/>
      <c r="CV30" s="622"/>
      <c r="CW30" s="622"/>
      <c r="CX30" s="622"/>
      <c r="CY30" s="623"/>
      <c r="CZ30" s="624">
        <v>11.7</v>
      </c>
      <c r="DA30" s="636"/>
      <c r="DB30" s="636"/>
      <c r="DC30" s="637"/>
      <c r="DD30" s="627">
        <v>342712</v>
      </c>
      <c r="DE30" s="622"/>
      <c r="DF30" s="622"/>
      <c r="DG30" s="622"/>
      <c r="DH30" s="622"/>
      <c r="DI30" s="622"/>
      <c r="DJ30" s="622"/>
      <c r="DK30" s="623"/>
      <c r="DL30" s="627">
        <v>342712</v>
      </c>
      <c r="DM30" s="622"/>
      <c r="DN30" s="622"/>
      <c r="DO30" s="622"/>
      <c r="DP30" s="622"/>
      <c r="DQ30" s="622"/>
      <c r="DR30" s="622"/>
      <c r="DS30" s="622"/>
      <c r="DT30" s="622"/>
      <c r="DU30" s="622"/>
      <c r="DV30" s="623"/>
      <c r="DW30" s="624">
        <v>19.8</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t="s">
        <v>244</v>
      </c>
      <c r="S31" s="622"/>
      <c r="T31" s="622"/>
      <c r="U31" s="622"/>
      <c r="V31" s="622"/>
      <c r="W31" s="622"/>
      <c r="X31" s="622"/>
      <c r="Y31" s="623"/>
      <c r="Z31" s="659" t="s">
        <v>244</v>
      </c>
      <c r="AA31" s="659"/>
      <c r="AB31" s="659"/>
      <c r="AC31" s="659"/>
      <c r="AD31" s="660" t="s">
        <v>152</v>
      </c>
      <c r="AE31" s="660"/>
      <c r="AF31" s="660"/>
      <c r="AG31" s="660"/>
      <c r="AH31" s="660"/>
      <c r="AI31" s="660"/>
      <c r="AJ31" s="660"/>
      <c r="AK31" s="660"/>
      <c r="AL31" s="624" t="s">
        <v>244</v>
      </c>
      <c r="AM31" s="625"/>
      <c r="AN31" s="625"/>
      <c r="AO31" s="661"/>
      <c r="AP31" s="687" t="s">
        <v>316</v>
      </c>
      <c r="AQ31" s="688"/>
      <c r="AR31" s="688"/>
      <c r="AS31" s="688"/>
      <c r="AT31" s="689" t="s">
        <v>317</v>
      </c>
      <c r="AU31" s="218"/>
      <c r="AV31" s="218"/>
      <c r="AW31" s="218"/>
      <c r="AX31" s="679" t="s">
        <v>193</v>
      </c>
      <c r="AY31" s="680"/>
      <c r="AZ31" s="680"/>
      <c r="BA31" s="680"/>
      <c r="BB31" s="680"/>
      <c r="BC31" s="680"/>
      <c r="BD31" s="680"/>
      <c r="BE31" s="680"/>
      <c r="BF31" s="681"/>
      <c r="BG31" s="683">
        <v>99.3</v>
      </c>
      <c r="BH31" s="684"/>
      <c r="BI31" s="684"/>
      <c r="BJ31" s="684"/>
      <c r="BK31" s="684"/>
      <c r="BL31" s="684"/>
      <c r="BM31" s="685">
        <v>98.5</v>
      </c>
      <c r="BN31" s="684"/>
      <c r="BO31" s="684"/>
      <c r="BP31" s="684"/>
      <c r="BQ31" s="686"/>
      <c r="BR31" s="683">
        <v>99.6</v>
      </c>
      <c r="BS31" s="684"/>
      <c r="BT31" s="684"/>
      <c r="BU31" s="684"/>
      <c r="BV31" s="684"/>
      <c r="BW31" s="684"/>
      <c r="BX31" s="685">
        <v>98.9</v>
      </c>
      <c r="BY31" s="684"/>
      <c r="BZ31" s="684"/>
      <c r="CA31" s="684"/>
      <c r="CB31" s="686"/>
      <c r="CD31" s="642"/>
      <c r="CE31" s="643"/>
      <c r="CF31" s="618" t="s">
        <v>318</v>
      </c>
      <c r="CG31" s="619"/>
      <c r="CH31" s="619"/>
      <c r="CI31" s="619"/>
      <c r="CJ31" s="619"/>
      <c r="CK31" s="619"/>
      <c r="CL31" s="619"/>
      <c r="CM31" s="619"/>
      <c r="CN31" s="619"/>
      <c r="CO31" s="619"/>
      <c r="CP31" s="619"/>
      <c r="CQ31" s="620"/>
      <c r="CR31" s="621">
        <v>5783</v>
      </c>
      <c r="CS31" s="634"/>
      <c r="CT31" s="634"/>
      <c r="CU31" s="634"/>
      <c r="CV31" s="634"/>
      <c r="CW31" s="634"/>
      <c r="CX31" s="634"/>
      <c r="CY31" s="635"/>
      <c r="CZ31" s="624">
        <v>0.2</v>
      </c>
      <c r="DA31" s="636"/>
      <c r="DB31" s="636"/>
      <c r="DC31" s="637"/>
      <c r="DD31" s="627">
        <v>5783</v>
      </c>
      <c r="DE31" s="634"/>
      <c r="DF31" s="634"/>
      <c r="DG31" s="634"/>
      <c r="DH31" s="634"/>
      <c r="DI31" s="634"/>
      <c r="DJ31" s="634"/>
      <c r="DK31" s="635"/>
      <c r="DL31" s="627">
        <v>5783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259700</v>
      </c>
      <c r="S32" s="622"/>
      <c r="T32" s="622"/>
      <c r="U32" s="622"/>
      <c r="V32" s="622"/>
      <c r="W32" s="622"/>
      <c r="X32" s="622"/>
      <c r="Y32" s="623"/>
      <c r="Z32" s="659">
        <v>7.6</v>
      </c>
      <c r="AA32" s="659"/>
      <c r="AB32" s="659"/>
      <c r="AC32" s="659"/>
      <c r="AD32" s="660" t="s">
        <v>142</v>
      </c>
      <c r="AE32" s="660"/>
      <c r="AF32" s="660"/>
      <c r="AG32" s="660"/>
      <c r="AH32" s="660"/>
      <c r="AI32" s="660"/>
      <c r="AJ32" s="660"/>
      <c r="AK32" s="660"/>
      <c r="AL32" s="624" t="s">
        <v>244</v>
      </c>
      <c r="AM32" s="625"/>
      <c r="AN32" s="625"/>
      <c r="AO32" s="661"/>
      <c r="AP32" s="662"/>
      <c r="AQ32" s="663"/>
      <c r="AR32" s="663"/>
      <c r="AS32" s="663"/>
      <c r="AT32" s="690"/>
      <c r="AU32" s="214" t="s">
        <v>320</v>
      </c>
      <c r="AX32" s="618" t="s">
        <v>321</v>
      </c>
      <c r="AY32" s="619"/>
      <c r="AZ32" s="619"/>
      <c r="BA32" s="619"/>
      <c r="BB32" s="619"/>
      <c r="BC32" s="619"/>
      <c r="BD32" s="619"/>
      <c r="BE32" s="619"/>
      <c r="BF32" s="620"/>
      <c r="BG32" s="692">
        <v>98.9</v>
      </c>
      <c r="BH32" s="634"/>
      <c r="BI32" s="634"/>
      <c r="BJ32" s="634"/>
      <c r="BK32" s="634"/>
      <c r="BL32" s="634"/>
      <c r="BM32" s="625">
        <v>98.2</v>
      </c>
      <c r="BN32" s="634"/>
      <c r="BO32" s="634"/>
      <c r="BP32" s="634"/>
      <c r="BQ32" s="657"/>
      <c r="BR32" s="692">
        <v>99.6</v>
      </c>
      <c r="BS32" s="634"/>
      <c r="BT32" s="634"/>
      <c r="BU32" s="634"/>
      <c r="BV32" s="634"/>
      <c r="BW32" s="634"/>
      <c r="BX32" s="625">
        <v>99.2</v>
      </c>
      <c r="BY32" s="634"/>
      <c r="BZ32" s="634"/>
      <c r="CA32" s="634"/>
      <c r="CB32" s="657"/>
      <c r="CD32" s="644"/>
      <c r="CE32" s="645"/>
      <c r="CF32" s="618" t="s">
        <v>322</v>
      </c>
      <c r="CG32" s="619"/>
      <c r="CH32" s="619"/>
      <c r="CI32" s="619"/>
      <c r="CJ32" s="619"/>
      <c r="CK32" s="619"/>
      <c r="CL32" s="619"/>
      <c r="CM32" s="619"/>
      <c r="CN32" s="619"/>
      <c r="CO32" s="619"/>
      <c r="CP32" s="619"/>
      <c r="CQ32" s="620"/>
      <c r="CR32" s="621" t="s">
        <v>244</v>
      </c>
      <c r="CS32" s="622"/>
      <c r="CT32" s="622"/>
      <c r="CU32" s="622"/>
      <c r="CV32" s="622"/>
      <c r="CW32" s="622"/>
      <c r="CX32" s="622"/>
      <c r="CY32" s="623"/>
      <c r="CZ32" s="624" t="s">
        <v>244</v>
      </c>
      <c r="DA32" s="636"/>
      <c r="DB32" s="636"/>
      <c r="DC32" s="637"/>
      <c r="DD32" s="627" t="s">
        <v>152</v>
      </c>
      <c r="DE32" s="622"/>
      <c r="DF32" s="622"/>
      <c r="DG32" s="622"/>
      <c r="DH32" s="622"/>
      <c r="DI32" s="622"/>
      <c r="DJ32" s="622"/>
      <c r="DK32" s="623"/>
      <c r="DL32" s="627" t="s">
        <v>244</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22549</v>
      </c>
      <c r="S33" s="622"/>
      <c r="T33" s="622"/>
      <c r="U33" s="622"/>
      <c r="V33" s="622"/>
      <c r="W33" s="622"/>
      <c r="X33" s="622"/>
      <c r="Y33" s="623"/>
      <c r="Z33" s="659">
        <v>0.7</v>
      </c>
      <c r="AA33" s="659"/>
      <c r="AB33" s="659"/>
      <c r="AC33" s="659"/>
      <c r="AD33" s="660">
        <v>3816</v>
      </c>
      <c r="AE33" s="660"/>
      <c r="AF33" s="660"/>
      <c r="AG33" s="660"/>
      <c r="AH33" s="660"/>
      <c r="AI33" s="660"/>
      <c r="AJ33" s="660"/>
      <c r="AK33" s="660"/>
      <c r="AL33" s="624">
        <v>0.2</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99.7</v>
      </c>
      <c r="BS33" s="606"/>
      <c r="BT33" s="606"/>
      <c r="BU33" s="606"/>
      <c r="BV33" s="606"/>
      <c r="BW33" s="606"/>
      <c r="BX33" s="652">
        <v>98.8</v>
      </c>
      <c r="BY33" s="606"/>
      <c r="BZ33" s="606"/>
      <c r="CA33" s="606"/>
      <c r="CB33" s="669"/>
      <c r="CD33" s="618" t="s">
        <v>325</v>
      </c>
      <c r="CE33" s="619"/>
      <c r="CF33" s="619"/>
      <c r="CG33" s="619"/>
      <c r="CH33" s="619"/>
      <c r="CI33" s="619"/>
      <c r="CJ33" s="619"/>
      <c r="CK33" s="619"/>
      <c r="CL33" s="619"/>
      <c r="CM33" s="619"/>
      <c r="CN33" s="619"/>
      <c r="CO33" s="619"/>
      <c r="CP33" s="619"/>
      <c r="CQ33" s="620"/>
      <c r="CR33" s="621">
        <v>1306968</v>
      </c>
      <c r="CS33" s="634"/>
      <c r="CT33" s="634"/>
      <c r="CU33" s="634"/>
      <c r="CV33" s="634"/>
      <c r="CW33" s="634"/>
      <c r="CX33" s="634"/>
      <c r="CY33" s="635"/>
      <c r="CZ33" s="624">
        <v>42.9</v>
      </c>
      <c r="DA33" s="636"/>
      <c r="DB33" s="636"/>
      <c r="DC33" s="637"/>
      <c r="DD33" s="627">
        <v>969621</v>
      </c>
      <c r="DE33" s="634"/>
      <c r="DF33" s="634"/>
      <c r="DG33" s="634"/>
      <c r="DH33" s="634"/>
      <c r="DI33" s="634"/>
      <c r="DJ33" s="634"/>
      <c r="DK33" s="635"/>
      <c r="DL33" s="627">
        <v>568099</v>
      </c>
      <c r="DM33" s="634"/>
      <c r="DN33" s="634"/>
      <c r="DO33" s="634"/>
      <c r="DP33" s="634"/>
      <c r="DQ33" s="634"/>
      <c r="DR33" s="634"/>
      <c r="DS33" s="634"/>
      <c r="DT33" s="634"/>
      <c r="DU33" s="634"/>
      <c r="DV33" s="635"/>
      <c r="DW33" s="624">
        <v>32.9</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37319</v>
      </c>
      <c r="S34" s="622"/>
      <c r="T34" s="622"/>
      <c r="U34" s="622"/>
      <c r="V34" s="622"/>
      <c r="W34" s="622"/>
      <c r="X34" s="622"/>
      <c r="Y34" s="623"/>
      <c r="Z34" s="659">
        <v>1.1000000000000001</v>
      </c>
      <c r="AA34" s="659"/>
      <c r="AB34" s="659"/>
      <c r="AC34" s="659"/>
      <c r="AD34" s="660" t="s">
        <v>152</v>
      </c>
      <c r="AE34" s="660"/>
      <c r="AF34" s="660"/>
      <c r="AG34" s="660"/>
      <c r="AH34" s="660"/>
      <c r="AI34" s="660"/>
      <c r="AJ34" s="660"/>
      <c r="AK34" s="660"/>
      <c r="AL34" s="624" t="s">
        <v>142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536165</v>
      </c>
      <c r="CS34" s="622"/>
      <c r="CT34" s="622"/>
      <c r="CU34" s="622"/>
      <c r="CV34" s="622"/>
      <c r="CW34" s="622"/>
      <c r="CX34" s="622"/>
      <c r="CY34" s="623"/>
      <c r="CZ34" s="624">
        <v>17.600000000000001</v>
      </c>
      <c r="DA34" s="636"/>
      <c r="DB34" s="636"/>
      <c r="DC34" s="637"/>
      <c r="DD34" s="627">
        <v>328609</v>
      </c>
      <c r="DE34" s="622"/>
      <c r="DF34" s="622"/>
      <c r="DG34" s="622"/>
      <c r="DH34" s="622"/>
      <c r="DI34" s="622"/>
      <c r="DJ34" s="622"/>
      <c r="DK34" s="623"/>
      <c r="DL34" s="627">
        <v>260008</v>
      </c>
      <c r="DM34" s="622"/>
      <c r="DN34" s="622"/>
      <c r="DO34" s="622"/>
      <c r="DP34" s="622"/>
      <c r="DQ34" s="622"/>
      <c r="DR34" s="622"/>
      <c r="DS34" s="622"/>
      <c r="DT34" s="622"/>
      <c r="DU34" s="622"/>
      <c r="DV34" s="623"/>
      <c r="DW34" s="624">
        <v>15</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172610</v>
      </c>
      <c r="S35" s="622"/>
      <c r="T35" s="622"/>
      <c r="U35" s="622"/>
      <c r="V35" s="622"/>
      <c r="W35" s="622"/>
      <c r="X35" s="622"/>
      <c r="Y35" s="623"/>
      <c r="Z35" s="659">
        <v>5</v>
      </c>
      <c r="AA35" s="659"/>
      <c r="AB35" s="659"/>
      <c r="AC35" s="659"/>
      <c r="AD35" s="660" t="s">
        <v>244</v>
      </c>
      <c r="AE35" s="660"/>
      <c r="AF35" s="660"/>
      <c r="AG35" s="660"/>
      <c r="AH35" s="660"/>
      <c r="AI35" s="660"/>
      <c r="AJ35" s="660"/>
      <c r="AK35" s="660"/>
      <c r="AL35" s="624" t="s">
        <v>152</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55288</v>
      </c>
      <c r="CS35" s="634"/>
      <c r="CT35" s="634"/>
      <c r="CU35" s="634"/>
      <c r="CV35" s="634"/>
      <c r="CW35" s="634"/>
      <c r="CX35" s="634"/>
      <c r="CY35" s="635"/>
      <c r="CZ35" s="624">
        <v>1.8</v>
      </c>
      <c r="DA35" s="636"/>
      <c r="DB35" s="636"/>
      <c r="DC35" s="637"/>
      <c r="DD35" s="627">
        <v>42708</v>
      </c>
      <c r="DE35" s="634"/>
      <c r="DF35" s="634"/>
      <c r="DG35" s="634"/>
      <c r="DH35" s="634"/>
      <c r="DI35" s="634"/>
      <c r="DJ35" s="634"/>
      <c r="DK35" s="635"/>
      <c r="DL35" s="627">
        <v>42708</v>
      </c>
      <c r="DM35" s="634"/>
      <c r="DN35" s="634"/>
      <c r="DO35" s="634"/>
      <c r="DP35" s="634"/>
      <c r="DQ35" s="634"/>
      <c r="DR35" s="634"/>
      <c r="DS35" s="634"/>
      <c r="DT35" s="634"/>
      <c r="DU35" s="634"/>
      <c r="DV35" s="635"/>
      <c r="DW35" s="624">
        <v>2.5</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269619</v>
      </c>
      <c r="S36" s="622"/>
      <c r="T36" s="622"/>
      <c r="U36" s="622"/>
      <c r="V36" s="622"/>
      <c r="W36" s="622"/>
      <c r="X36" s="622"/>
      <c r="Y36" s="623"/>
      <c r="Z36" s="659">
        <v>7.9</v>
      </c>
      <c r="AA36" s="659"/>
      <c r="AB36" s="659"/>
      <c r="AC36" s="659"/>
      <c r="AD36" s="660" t="s">
        <v>244</v>
      </c>
      <c r="AE36" s="660"/>
      <c r="AF36" s="660"/>
      <c r="AG36" s="660"/>
      <c r="AH36" s="660"/>
      <c r="AI36" s="660"/>
      <c r="AJ36" s="660"/>
      <c r="AK36" s="660"/>
      <c r="AL36" s="624" t="s">
        <v>152</v>
      </c>
      <c r="AM36" s="625"/>
      <c r="AN36" s="625"/>
      <c r="AO36" s="661"/>
      <c r="AP36" s="222"/>
      <c r="AQ36" s="670" t="s">
        <v>333</v>
      </c>
      <c r="AR36" s="671"/>
      <c r="AS36" s="671"/>
      <c r="AT36" s="671"/>
      <c r="AU36" s="671"/>
      <c r="AV36" s="671"/>
      <c r="AW36" s="671"/>
      <c r="AX36" s="671"/>
      <c r="AY36" s="672"/>
      <c r="AZ36" s="676">
        <v>165418</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8892</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229081</v>
      </c>
      <c r="CS36" s="622"/>
      <c r="CT36" s="622"/>
      <c r="CU36" s="622"/>
      <c r="CV36" s="622"/>
      <c r="CW36" s="622"/>
      <c r="CX36" s="622"/>
      <c r="CY36" s="623"/>
      <c r="CZ36" s="624">
        <v>7.5</v>
      </c>
      <c r="DA36" s="636"/>
      <c r="DB36" s="636"/>
      <c r="DC36" s="637"/>
      <c r="DD36" s="627">
        <v>172706</v>
      </c>
      <c r="DE36" s="622"/>
      <c r="DF36" s="622"/>
      <c r="DG36" s="622"/>
      <c r="DH36" s="622"/>
      <c r="DI36" s="622"/>
      <c r="DJ36" s="622"/>
      <c r="DK36" s="623"/>
      <c r="DL36" s="627">
        <v>124690</v>
      </c>
      <c r="DM36" s="622"/>
      <c r="DN36" s="622"/>
      <c r="DO36" s="622"/>
      <c r="DP36" s="622"/>
      <c r="DQ36" s="622"/>
      <c r="DR36" s="622"/>
      <c r="DS36" s="622"/>
      <c r="DT36" s="622"/>
      <c r="DU36" s="622"/>
      <c r="DV36" s="623"/>
      <c r="DW36" s="624">
        <v>7.2</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29380</v>
      </c>
      <c r="S37" s="622"/>
      <c r="T37" s="622"/>
      <c r="U37" s="622"/>
      <c r="V37" s="622"/>
      <c r="W37" s="622"/>
      <c r="X37" s="622"/>
      <c r="Y37" s="623"/>
      <c r="Z37" s="659">
        <v>0.9</v>
      </c>
      <c r="AA37" s="659"/>
      <c r="AB37" s="659"/>
      <c r="AC37" s="659"/>
      <c r="AD37" s="660" t="s">
        <v>152</v>
      </c>
      <c r="AE37" s="660"/>
      <c r="AF37" s="660"/>
      <c r="AG37" s="660"/>
      <c r="AH37" s="660"/>
      <c r="AI37" s="660"/>
      <c r="AJ37" s="660"/>
      <c r="AK37" s="660"/>
      <c r="AL37" s="624" t="s">
        <v>152</v>
      </c>
      <c r="AM37" s="625"/>
      <c r="AN37" s="625"/>
      <c r="AO37" s="661"/>
      <c r="AQ37" s="654" t="s">
        <v>337</v>
      </c>
      <c r="AR37" s="655"/>
      <c r="AS37" s="655"/>
      <c r="AT37" s="655"/>
      <c r="AU37" s="655"/>
      <c r="AV37" s="655"/>
      <c r="AW37" s="655"/>
      <c r="AX37" s="655"/>
      <c r="AY37" s="656"/>
      <c r="AZ37" s="621">
        <v>17554</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6690</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18708</v>
      </c>
      <c r="CS37" s="634"/>
      <c r="CT37" s="634"/>
      <c r="CU37" s="634"/>
      <c r="CV37" s="634"/>
      <c r="CW37" s="634"/>
      <c r="CX37" s="634"/>
      <c r="CY37" s="635"/>
      <c r="CZ37" s="624">
        <v>0.6</v>
      </c>
      <c r="DA37" s="636"/>
      <c r="DB37" s="636"/>
      <c r="DC37" s="637"/>
      <c r="DD37" s="627">
        <v>17308</v>
      </c>
      <c r="DE37" s="634"/>
      <c r="DF37" s="634"/>
      <c r="DG37" s="634"/>
      <c r="DH37" s="634"/>
      <c r="DI37" s="634"/>
      <c r="DJ37" s="634"/>
      <c r="DK37" s="635"/>
      <c r="DL37" s="627">
        <v>17308</v>
      </c>
      <c r="DM37" s="634"/>
      <c r="DN37" s="634"/>
      <c r="DO37" s="634"/>
      <c r="DP37" s="634"/>
      <c r="DQ37" s="634"/>
      <c r="DR37" s="634"/>
      <c r="DS37" s="634"/>
      <c r="DT37" s="634"/>
      <c r="DU37" s="634"/>
      <c r="DV37" s="635"/>
      <c r="DW37" s="624">
        <v>1</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372700</v>
      </c>
      <c r="S38" s="622"/>
      <c r="T38" s="622"/>
      <c r="U38" s="622"/>
      <c r="V38" s="622"/>
      <c r="W38" s="622"/>
      <c r="X38" s="622"/>
      <c r="Y38" s="623"/>
      <c r="Z38" s="659">
        <v>10.9</v>
      </c>
      <c r="AA38" s="659"/>
      <c r="AB38" s="659"/>
      <c r="AC38" s="659"/>
      <c r="AD38" s="660" t="s">
        <v>142</v>
      </c>
      <c r="AE38" s="660"/>
      <c r="AF38" s="660"/>
      <c r="AG38" s="660"/>
      <c r="AH38" s="660"/>
      <c r="AI38" s="660"/>
      <c r="AJ38" s="660"/>
      <c r="AK38" s="660"/>
      <c r="AL38" s="624" t="s">
        <v>244</v>
      </c>
      <c r="AM38" s="625"/>
      <c r="AN38" s="625"/>
      <c r="AO38" s="661"/>
      <c r="AQ38" s="654" t="s">
        <v>341</v>
      </c>
      <c r="AR38" s="655"/>
      <c r="AS38" s="655"/>
      <c r="AT38" s="655"/>
      <c r="AU38" s="655"/>
      <c r="AV38" s="655"/>
      <c r="AW38" s="655"/>
      <c r="AX38" s="655"/>
      <c r="AY38" s="656"/>
      <c r="AZ38" s="621" t="s">
        <v>152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235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165418</v>
      </c>
      <c r="CS38" s="622"/>
      <c r="CT38" s="622"/>
      <c r="CU38" s="622"/>
      <c r="CV38" s="622"/>
      <c r="CW38" s="622"/>
      <c r="CX38" s="622"/>
      <c r="CY38" s="623"/>
      <c r="CZ38" s="624">
        <v>5.4</v>
      </c>
      <c r="DA38" s="636"/>
      <c r="DB38" s="636"/>
      <c r="DC38" s="637"/>
      <c r="DD38" s="627">
        <v>144799</v>
      </c>
      <c r="DE38" s="622"/>
      <c r="DF38" s="622"/>
      <c r="DG38" s="622"/>
      <c r="DH38" s="622"/>
      <c r="DI38" s="622"/>
      <c r="DJ38" s="622"/>
      <c r="DK38" s="623"/>
      <c r="DL38" s="627">
        <v>140693</v>
      </c>
      <c r="DM38" s="622"/>
      <c r="DN38" s="622"/>
      <c r="DO38" s="622"/>
      <c r="DP38" s="622"/>
      <c r="DQ38" s="622"/>
      <c r="DR38" s="622"/>
      <c r="DS38" s="622"/>
      <c r="DT38" s="622"/>
      <c r="DU38" s="622"/>
      <c r="DV38" s="623"/>
      <c r="DW38" s="624">
        <v>8.1</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142</v>
      </c>
      <c r="S39" s="622"/>
      <c r="T39" s="622"/>
      <c r="U39" s="622"/>
      <c r="V39" s="622"/>
      <c r="W39" s="622"/>
      <c r="X39" s="622"/>
      <c r="Y39" s="623"/>
      <c r="Z39" s="659" t="s">
        <v>244</v>
      </c>
      <c r="AA39" s="659"/>
      <c r="AB39" s="659"/>
      <c r="AC39" s="659"/>
      <c r="AD39" s="660" t="s">
        <v>142</v>
      </c>
      <c r="AE39" s="660"/>
      <c r="AF39" s="660"/>
      <c r="AG39" s="660"/>
      <c r="AH39" s="660"/>
      <c r="AI39" s="660"/>
      <c r="AJ39" s="660"/>
      <c r="AK39" s="660"/>
      <c r="AL39" s="624" t="s">
        <v>142</v>
      </c>
      <c r="AM39" s="625"/>
      <c r="AN39" s="625"/>
      <c r="AO39" s="661"/>
      <c r="AQ39" s="654" t="s">
        <v>345</v>
      </c>
      <c r="AR39" s="655"/>
      <c r="AS39" s="655"/>
      <c r="AT39" s="655"/>
      <c r="AU39" s="655"/>
      <c r="AV39" s="655"/>
      <c r="AW39" s="655"/>
      <c r="AX39" s="655"/>
      <c r="AY39" s="656"/>
      <c r="AZ39" s="621" t="s">
        <v>152</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328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320426</v>
      </c>
      <c r="CS39" s="634"/>
      <c r="CT39" s="634"/>
      <c r="CU39" s="634"/>
      <c r="CV39" s="634"/>
      <c r="CW39" s="634"/>
      <c r="CX39" s="634"/>
      <c r="CY39" s="635"/>
      <c r="CZ39" s="624">
        <v>10.5</v>
      </c>
      <c r="DA39" s="636"/>
      <c r="DB39" s="636"/>
      <c r="DC39" s="637"/>
      <c r="DD39" s="627">
        <v>280569</v>
      </c>
      <c r="DE39" s="634"/>
      <c r="DF39" s="634"/>
      <c r="DG39" s="634"/>
      <c r="DH39" s="634"/>
      <c r="DI39" s="634"/>
      <c r="DJ39" s="634"/>
      <c r="DK39" s="635"/>
      <c r="DL39" s="627" t="s">
        <v>152</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13100</v>
      </c>
      <c r="S40" s="622"/>
      <c r="T40" s="622"/>
      <c r="U40" s="622"/>
      <c r="V40" s="622"/>
      <c r="W40" s="622"/>
      <c r="X40" s="622"/>
      <c r="Y40" s="623"/>
      <c r="Z40" s="659">
        <v>0.4</v>
      </c>
      <c r="AA40" s="659"/>
      <c r="AB40" s="659"/>
      <c r="AC40" s="659"/>
      <c r="AD40" s="660" t="s">
        <v>244</v>
      </c>
      <c r="AE40" s="660"/>
      <c r="AF40" s="660"/>
      <c r="AG40" s="660"/>
      <c r="AH40" s="660"/>
      <c r="AI40" s="660"/>
      <c r="AJ40" s="660"/>
      <c r="AK40" s="660"/>
      <c r="AL40" s="624" t="s">
        <v>142</v>
      </c>
      <c r="AM40" s="625"/>
      <c r="AN40" s="625"/>
      <c r="AO40" s="661"/>
      <c r="AQ40" s="654" t="s">
        <v>349</v>
      </c>
      <c r="AR40" s="655"/>
      <c r="AS40" s="655"/>
      <c r="AT40" s="655"/>
      <c r="AU40" s="655"/>
      <c r="AV40" s="655"/>
      <c r="AW40" s="655"/>
      <c r="AX40" s="655"/>
      <c r="AY40" s="656"/>
      <c r="AZ40" s="621" t="s">
        <v>244</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75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590</v>
      </c>
      <c r="CS40" s="622"/>
      <c r="CT40" s="622"/>
      <c r="CU40" s="622"/>
      <c r="CV40" s="622"/>
      <c r="CW40" s="622"/>
      <c r="CX40" s="622"/>
      <c r="CY40" s="623"/>
      <c r="CZ40" s="624">
        <v>0</v>
      </c>
      <c r="DA40" s="636"/>
      <c r="DB40" s="636"/>
      <c r="DC40" s="637"/>
      <c r="DD40" s="627">
        <v>230</v>
      </c>
      <c r="DE40" s="622"/>
      <c r="DF40" s="622"/>
      <c r="DG40" s="622"/>
      <c r="DH40" s="622"/>
      <c r="DI40" s="622"/>
      <c r="DJ40" s="622"/>
      <c r="DK40" s="623"/>
      <c r="DL40" s="627" t="s">
        <v>244</v>
      </c>
      <c r="DM40" s="622"/>
      <c r="DN40" s="622"/>
      <c r="DO40" s="622"/>
      <c r="DP40" s="622"/>
      <c r="DQ40" s="622"/>
      <c r="DR40" s="622"/>
      <c r="DS40" s="622"/>
      <c r="DT40" s="622"/>
      <c r="DU40" s="622"/>
      <c r="DV40" s="623"/>
      <c r="DW40" s="624" t="s">
        <v>142</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3422740</v>
      </c>
      <c r="S41" s="646"/>
      <c r="T41" s="646"/>
      <c r="U41" s="646"/>
      <c r="V41" s="646"/>
      <c r="W41" s="646"/>
      <c r="X41" s="646"/>
      <c r="Y41" s="649"/>
      <c r="Z41" s="650">
        <v>100</v>
      </c>
      <c r="AA41" s="650"/>
      <c r="AB41" s="650"/>
      <c r="AC41" s="650"/>
      <c r="AD41" s="651">
        <v>1716171</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38333</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142</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142</v>
      </c>
      <c r="CS41" s="634"/>
      <c r="CT41" s="634"/>
      <c r="CU41" s="634"/>
      <c r="CV41" s="634"/>
      <c r="CW41" s="634"/>
      <c r="CX41" s="634"/>
      <c r="CY41" s="635"/>
      <c r="CZ41" s="624" t="s">
        <v>142</v>
      </c>
      <c r="DA41" s="636"/>
      <c r="DB41" s="636"/>
      <c r="DC41" s="637"/>
      <c r="DD41" s="627" t="s">
        <v>142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109531</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355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625221</v>
      </c>
      <c r="CS42" s="634"/>
      <c r="CT42" s="634"/>
      <c r="CU42" s="634"/>
      <c r="CV42" s="634"/>
      <c r="CW42" s="634"/>
      <c r="CX42" s="634"/>
      <c r="CY42" s="635"/>
      <c r="CZ42" s="624">
        <v>20.5</v>
      </c>
      <c r="DA42" s="636"/>
      <c r="DB42" s="636"/>
      <c r="DC42" s="637"/>
      <c r="DD42" s="627">
        <v>52021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9087</v>
      </c>
      <c r="CS43" s="634"/>
      <c r="CT43" s="634"/>
      <c r="CU43" s="634"/>
      <c r="CV43" s="634"/>
      <c r="CW43" s="634"/>
      <c r="CX43" s="634"/>
      <c r="CY43" s="635"/>
      <c r="CZ43" s="624">
        <v>0.3</v>
      </c>
      <c r="DA43" s="636"/>
      <c r="DB43" s="636"/>
      <c r="DC43" s="637"/>
      <c r="DD43" s="627">
        <v>9087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608771</v>
      </c>
      <c r="CS44" s="622"/>
      <c r="CT44" s="622"/>
      <c r="CU44" s="622"/>
      <c r="CV44" s="622"/>
      <c r="CW44" s="622"/>
      <c r="CX44" s="622"/>
      <c r="CY44" s="623"/>
      <c r="CZ44" s="624">
        <v>20</v>
      </c>
      <c r="DA44" s="625"/>
      <c r="DB44" s="625"/>
      <c r="DC44" s="626"/>
      <c r="DD44" s="627">
        <v>42886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331849</v>
      </c>
      <c r="CS45" s="634"/>
      <c r="CT45" s="634"/>
      <c r="CU45" s="634"/>
      <c r="CV45" s="634"/>
      <c r="CW45" s="634"/>
      <c r="CX45" s="634"/>
      <c r="CY45" s="635"/>
      <c r="CZ45" s="624">
        <v>10.9</v>
      </c>
      <c r="DA45" s="636"/>
      <c r="DB45" s="636"/>
      <c r="DC45" s="637"/>
      <c r="DD45" s="627">
        <v>9141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266801</v>
      </c>
      <c r="CS46" s="622"/>
      <c r="CT46" s="622"/>
      <c r="CU46" s="622"/>
      <c r="CV46" s="622"/>
      <c r="CW46" s="622"/>
      <c r="CX46" s="622"/>
      <c r="CY46" s="623"/>
      <c r="CZ46" s="624">
        <v>8.8000000000000007</v>
      </c>
      <c r="DA46" s="625"/>
      <c r="DB46" s="625"/>
      <c r="DC46" s="626"/>
      <c r="DD46" s="627">
        <v>30624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16450</v>
      </c>
      <c r="CS47" s="634"/>
      <c r="CT47" s="634"/>
      <c r="CU47" s="634"/>
      <c r="CV47" s="634"/>
      <c r="CW47" s="634"/>
      <c r="CX47" s="634"/>
      <c r="CY47" s="635"/>
      <c r="CZ47" s="624">
        <v>0.5</v>
      </c>
      <c r="DA47" s="636"/>
      <c r="DB47" s="636"/>
      <c r="DC47" s="637"/>
      <c r="DD47" s="627">
        <v>9135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152</v>
      </c>
      <c r="CS48" s="622"/>
      <c r="CT48" s="622"/>
      <c r="CU48" s="622"/>
      <c r="CV48" s="622"/>
      <c r="CW48" s="622"/>
      <c r="CX48" s="622"/>
      <c r="CY48" s="623"/>
      <c r="CZ48" s="624" t="s">
        <v>244</v>
      </c>
      <c r="DA48" s="625"/>
      <c r="DB48" s="625"/>
      <c r="DC48" s="626"/>
      <c r="DD48" s="627" t="s">
        <v>142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3043297</v>
      </c>
      <c r="CS49" s="606"/>
      <c r="CT49" s="606"/>
      <c r="CU49" s="606"/>
      <c r="CV49" s="606"/>
      <c r="CW49" s="606"/>
      <c r="CX49" s="606"/>
      <c r="CY49" s="607"/>
      <c r="CZ49" s="608">
        <v>100</v>
      </c>
      <c r="DA49" s="609"/>
      <c r="DB49" s="609"/>
      <c r="DC49" s="610"/>
      <c r="DD49" s="611">
        <v>1976840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AJFUsAIhjgn6Ck7xmWjQ2IZgrHWoFkmUQuaNVfLRqJpgYa8lxsibqm+366aYJqspGj4euYt31DIGACMODpQw==" saltValue="wkmzRbBYA3y2x/KzGy5Q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3422</v>
      </c>
      <c r="R7" s="1103"/>
      <c r="S7" s="1103"/>
      <c r="T7" s="1103"/>
      <c r="U7" s="1103"/>
      <c r="V7" s="1103">
        <v>3042</v>
      </c>
      <c r="W7" s="1103"/>
      <c r="X7" s="1103"/>
      <c r="Y7" s="1103"/>
      <c r="Z7" s="1103"/>
      <c r="AA7" s="1103">
        <v>379</v>
      </c>
      <c r="AB7" s="1103"/>
      <c r="AC7" s="1103"/>
      <c r="AD7" s="1103"/>
      <c r="AE7" s="1104"/>
      <c r="AF7" s="1105">
        <v>180</v>
      </c>
      <c r="AG7" s="1106"/>
      <c r="AH7" s="1106"/>
      <c r="AI7" s="1106"/>
      <c r="AJ7" s="1107"/>
      <c r="AK7" s="1108" t="s">
        <v>601</v>
      </c>
      <c r="AL7" s="1109"/>
      <c r="AM7" s="1109"/>
      <c r="AN7" s="1109"/>
      <c r="AO7" s="1109"/>
      <c r="AP7" s="1109">
        <v>3543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4</v>
      </c>
      <c r="CI7" s="1097"/>
      <c r="CJ7" s="1097"/>
      <c r="CK7" s="1097"/>
      <c r="CL7" s="1098"/>
      <c r="CM7" s="1096">
        <v>10</v>
      </c>
      <c r="CN7" s="1097"/>
      <c r="CO7" s="1097"/>
      <c r="CP7" s="1097"/>
      <c r="CQ7" s="1098"/>
      <c r="CR7" s="1096">
        <v>54</v>
      </c>
      <c r="CS7" s="1097"/>
      <c r="CT7" s="1097"/>
      <c r="CU7" s="1097"/>
      <c r="CV7" s="1098"/>
      <c r="CW7" s="1096">
        <v>2</v>
      </c>
      <c r="CX7" s="1097"/>
      <c r="CY7" s="1097"/>
      <c r="CZ7" s="1097"/>
      <c r="DA7" s="1098"/>
      <c r="DB7" s="1096" t="s">
        <v>601</v>
      </c>
      <c r="DC7" s="1097"/>
      <c r="DD7" s="1097"/>
      <c r="DE7" s="1097"/>
      <c r="DF7" s="1098"/>
      <c r="DG7" s="1096" t="s">
        <v>601</v>
      </c>
      <c r="DH7" s="1097"/>
      <c r="DI7" s="1097"/>
      <c r="DJ7" s="1097"/>
      <c r="DK7" s="1098"/>
      <c r="DL7" s="1096" t="s">
        <v>601</v>
      </c>
      <c r="DM7" s="1097"/>
      <c r="DN7" s="1097"/>
      <c r="DO7" s="1097"/>
      <c r="DP7" s="1098"/>
      <c r="DQ7" s="1096" t="s">
        <v>601</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t="s">
        <v>601</v>
      </c>
      <c r="AB8" s="1039"/>
      <c r="AC8" s="1039"/>
      <c r="AD8" s="1039"/>
      <c r="AE8" s="1040"/>
      <c r="AF8" s="1035" t="s">
        <v>142</v>
      </c>
      <c r="AG8" s="1036"/>
      <c r="AH8" s="1036"/>
      <c r="AI8" s="1036"/>
      <c r="AJ8" s="1037"/>
      <c r="AK8" s="1080" t="s">
        <v>601</v>
      </c>
      <c r="AL8" s="1081"/>
      <c r="AM8" s="1081"/>
      <c r="AN8" s="1081"/>
      <c r="AO8" s="1081"/>
      <c r="AP8" s="1081" t="s">
        <v>601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5</v>
      </c>
      <c r="CI8" s="990"/>
      <c r="CJ8" s="990"/>
      <c r="CK8" s="990"/>
      <c r="CL8" s="991"/>
      <c r="CM8" s="989">
        <v>-4</v>
      </c>
      <c r="CN8" s="990"/>
      <c r="CO8" s="990"/>
      <c r="CP8" s="990"/>
      <c r="CQ8" s="991"/>
      <c r="CR8" s="989">
        <v>330</v>
      </c>
      <c r="CS8" s="990"/>
      <c r="CT8" s="990"/>
      <c r="CU8" s="990"/>
      <c r="CV8" s="991"/>
      <c r="CW8" s="989" t="s">
        <v>601</v>
      </c>
      <c r="CX8" s="990"/>
      <c r="CY8" s="990"/>
      <c r="CZ8" s="990"/>
      <c r="DA8" s="991"/>
      <c r="DB8" s="989" t="s">
        <v>601</v>
      </c>
      <c r="DC8" s="990"/>
      <c r="DD8" s="990"/>
      <c r="DE8" s="990"/>
      <c r="DF8" s="991"/>
      <c r="DG8" s="989" t="s">
        <v>601</v>
      </c>
      <c r="DH8" s="990"/>
      <c r="DI8" s="990"/>
      <c r="DJ8" s="990"/>
      <c r="DK8" s="991"/>
      <c r="DL8" s="989" t="s">
        <v>601</v>
      </c>
      <c r="DM8" s="990"/>
      <c r="DN8" s="990"/>
      <c r="DO8" s="990"/>
      <c r="DP8" s="991"/>
      <c r="DQ8" s="989" t="s">
        <v>601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592</v>
      </c>
      <c r="BT9" s="993"/>
      <c r="BU9" s="993"/>
      <c r="BV9" s="993"/>
      <c r="BW9" s="993"/>
      <c r="BX9" s="993"/>
      <c r="BY9" s="993"/>
      <c r="BZ9" s="993"/>
      <c r="CA9" s="993"/>
      <c r="CB9" s="993"/>
      <c r="CC9" s="993"/>
      <c r="CD9" s="993"/>
      <c r="CE9" s="993"/>
      <c r="CF9" s="993"/>
      <c r="CG9" s="1014"/>
      <c r="CH9" s="989">
        <v>15</v>
      </c>
      <c r="CI9" s="990"/>
      <c r="CJ9" s="990"/>
      <c r="CK9" s="990"/>
      <c r="CL9" s="991"/>
      <c r="CM9" s="989">
        <v>48</v>
      </c>
      <c r="CN9" s="990"/>
      <c r="CO9" s="990"/>
      <c r="CP9" s="990"/>
      <c r="CQ9" s="991"/>
      <c r="CR9" s="989">
        <v>72</v>
      </c>
      <c r="CS9" s="990"/>
      <c r="CT9" s="990"/>
      <c r="CU9" s="990"/>
      <c r="CV9" s="991"/>
      <c r="CW9" s="989" t="s">
        <v>601</v>
      </c>
      <c r="CX9" s="990"/>
      <c r="CY9" s="990"/>
      <c r="CZ9" s="990"/>
      <c r="DA9" s="991"/>
      <c r="DB9" s="989" t="s">
        <v>601</v>
      </c>
      <c r="DC9" s="990"/>
      <c r="DD9" s="990"/>
      <c r="DE9" s="990"/>
      <c r="DF9" s="991"/>
      <c r="DG9" s="989" t="s">
        <v>601</v>
      </c>
      <c r="DH9" s="990"/>
      <c r="DI9" s="990"/>
      <c r="DJ9" s="990"/>
      <c r="DK9" s="991"/>
      <c r="DL9" s="989" t="s">
        <v>601</v>
      </c>
      <c r="DM9" s="990"/>
      <c r="DN9" s="990"/>
      <c r="DO9" s="990"/>
      <c r="DP9" s="991"/>
      <c r="DQ9" s="989" t="s">
        <v>601</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593</v>
      </c>
      <c r="BT10" s="993"/>
      <c r="BU10" s="993"/>
      <c r="BV10" s="993"/>
      <c r="BW10" s="993"/>
      <c r="BX10" s="993"/>
      <c r="BY10" s="993"/>
      <c r="BZ10" s="993"/>
      <c r="CA10" s="993"/>
      <c r="CB10" s="993"/>
      <c r="CC10" s="993"/>
      <c r="CD10" s="993"/>
      <c r="CE10" s="993"/>
      <c r="CF10" s="993"/>
      <c r="CG10" s="1014"/>
      <c r="CH10" s="989">
        <v>-7</v>
      </c>
      <c r="CI10" s="990"/>
      <c r="CJ10" s="990"/>
      <c r="CK10" s="990"/>
      <c r="CL10" s="991"/>
      <c r="CM10" s="989">
        <v>28</v>
      </c>
      <c r="CN10" s="990"/>
      <c r="CO10" s="990"/>
      <c r="CP10" s="990"/>
      <c r="CQ10" s="991"/>
      <c r="CR10" s="989">
        <v>7</v>
      </c>
      <c r="CS10" s="990"/>
      <c r="CT10" s="990"/>
      <c r="CU10" s="990"/>
      <c r="CV10" s="991"/>
      <c r="CW10" s="989" t="s">
        <v>601</v>
      </c>
      <c r="CX10" s="990"/>
      <c r="CY10" s="990"/>
      <c r="CZ10" s="990"/>
      <c r="DA10" s="991"/>
      <c r="DB10" s="989" t="s">
        <v>601</v>
      </c>
      <c r="DC10" s="990"/>
      <c r="DD10" s="990"/>
      <c r="DE10" s="990"/>
      <c r="DF10" s="991"/>
      <c r="DG10" s="989" t="s">
        <v>601</v>
      </c>
      <c r="DH10" s="990"/>
      <c r="DI10" s="990"/>
      <c r="DJ10" s="990"/>
      <c r="DK10" s="991"/>
      <c r="DL10" s="989" t="s">
        <v>601</v>
      </c>
      <c r="DM10" s="990"/>
      <c r="DN10" s="990"/>
      <c r="DO10" s="990"/>
      <c r="DP10" s="991"/>
      <c r="DQ10" s="989" t="s">
        <v>601</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594</v>
      </c>
      <c r="BT11" s="993"/>
      <c r="BU11" s="993"/>
      <c r="BV11" s="993"/>
      <c r="BW11" s="993"/>
      <c r="BX11" s="993"/>
      <c r="BY11" s="993"/>
      <c r="BZ11" s="993"/>
      <c r="CA11" s="993"/>
      <c r="CB11" s="993"/>
      <c r="CC11" s="993"/>
      <c r="CD11" s="993"/>
      <c r="CE11" s="993"/>
      <c r="CF11" s="993"/>
      <c r="CG11" s="1014"/>
      <c r="CH11" s="989">
        <v>-1</v>
      </c>
      <c r="CI11" s="990"/>
      <c r="CJ11" s="990"/>
      <c r="CK11" s="990"/>
      <c r="CL11" s="991"/>
      <c r="CM11" s="989">
        <v>59</v>
      </c>
      <c r="CN11" s="990"/>
      <c r="CO11" s="990"/>
      <c r="CP11" s="990"/>
      <c r="CQ11" s="991"/>
      <c r="CR11" s="989">
        <v>50</v>
      </c>
      <c r="CS11" s="990"/>
      <c r="CT11" s="990"/>
      <c r="CU11" s="990"/>
      <c r="CV11" s="991"/>
      <c r="CW11" s="989" t="s">
        <v>601</v>
      </c>
      <c r="CX11" s="990"/>
      <c r="CY11" s="990"/>
      <c r="CZ11" s="990"/>
      <c r="DA11" s="991"/>
      <c r="DB11" s="989" t="s">
        <v>601</v>
      </c>
      <c r="DC11" s="990"/>
      <c r="DD11" s="990"/>
      <c r="DE11" s="990"/>
      <c r="DF11" s="991"/>
      <c r="DG11" s="989" t="s">
        <v>601</v>
      </c>
      <c r="DH11" s="990"/>
      <c r="DI11" s="990"/>
      <c r="DJ11" s="990"/>
      <c r="DK11" s="991"/>
      <c r="DL11" s="989" t="s">
        <v>601</v>
      </c>
      <c r="DM11" s="990"/>
      <c r="DN11" s="990"/>
      <c r="DO11" s="990"/>
      <c r="DP11" s="991"/>
      <c r="DQ11" s="989" t="s">
        <v>601</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3423</v>
      </c>
      <c r="R23" s="1061"/>
      <c r="S23" s="1061"/>
      <c r="T23" s="1061"/>
      <c r="U23" s="1061"/>
      <c r="V23" s="1061">
        <v>3043</v>
      </c>
      <c r="W23" s="1061"/>
      <c r="X23" s="1061"/>
      <c r="Y23" s="1061"/>
      <c r="Z23" s="1061"/>
      <c r="AA23" s="1061">
        <v>379</v>
      </c>
      <c r="AB23" s="1061"/>
      <c r="AC23" s="1061"/>
      <c r="AD23" s="1061"/>
      <c r="AE23" s="1068"/>
      <c r="AF23" s="1069">
        <v>180</v>
      </c>
      <c r="AG23" s="1061"/>
      <c r="AH23" s="1061"/>
      <c r="AI23" s="1061"/>
      <c r="AJ23" s="1070"/>
      <c r="AK23" s="1071"/>
      <c r="AL23" s="1072"/>
      <c r="AM23" s="1072"/>
      <c r="AN23" s="1072"/>
      <c r="AO23" s="1072"/>
      <c r="AP23" s="1061">
        <v>3543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200</v>
      </c>
      <c r="R28" s="1051"/>
      <c r="S28" s="1051"/>
      <c r="T28" s="1051"/>
      <c r="U28" s="1051"/>
      <c r="V28" s="1051">
        <v>191</v>
      </c>
      <c r="W28" s="1051"/>
      <c r="X28" s="1051"/>
      <c r="Y28" s="1051"/>
      <c r="Z28" s="1051"/>
      <c r="AA28" s="1051">
        <v>9</v>
      </c>
      <c r="AB28" s="1051"/>
      <c r="AC28" s="1051"/>
      <c r="AD28" s="1051"/>
      <c r="AE28" s="1052"/>
      <c r="AF28" s="1053">
        <v>9</v>
      </c>
      <c r="AG28" s="1051"/>
      <c r="AH28" s="1051"/>
      <c r="AI28" s="1051"/>
      <c r="AJ28" s="1054"/>
      <c r="AK28" s="1042">
        <v>22</v>
      </c>
      <c r="AL28" s="1043"/>
      <c r="AM28" s="1043"/>
      <c r="AN28" s="1043"/>
      <c r="AO28" s="1043"/>
      <c r="AP28" s="1043" t="s">
        <v>601</v>
      </c>
      <c r="AQ28" s="1043"/>
      <c r="AR28" s="1043"/>
      <c r="AS28" s="1043"/>
      <c r="AT28" s="1043"/>
      <c r="AU28" s="1043" t="s">
        <v>601</v>
      </c>
      <c r="AV28" s="1043"/>
      <c r="AW28" s="1043"/>
      <c r="AX28" s="1043"/>
      <c r="AY28" s="1043"/>
      <c r="AZ28" s="1044" t="s">
        <v>601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339</v>
      </c>
      <c r="R29" s="1039"/>
      <c r="S29" s="1039"/>
      <c r="T29" s="1039"/>
      <c r="U29" s="1039"/>
      <c r="V29" s="1039">
        <v>312</v>
      </c>
      <c r="W29" s="1039"/>
      <c r="X29" s="1039"/>
      <c r="Y29" s="1039"/>
      <c r="Z29" s="1039"/>
      <c r="AA29" s="1039">
        <v>27</v>
      </c>
      <c r="AB29" s="1039"/>
      <c r="AC29" s="1039"/>
      <c r="AD29" s="1039"/>
      <c r="AE29" s="1040"/>
      <c r="AF29" s="1035">
        <v>27</v>
      </c>
      <c r="AG29" s="1036"/>
      <c r="AH29" s="1036"/>
      <c r="AI29" s="1036"/>
      <c r="AJ29" s="1037"/>
      <c r="AK29" s="980">
        <v>50</v>
      </c>
      <c r="AL29" s="971"/>
      <c r="AM29" s="971"/>
      <c r="AN29" s="971"/>
      <c r="AO29" s="971"/>
      <c r="AP29" s="971" t="s">
        <v>601</v>
      </c>
      <c r="AQ29" s="971"/>
      <c r="AR29" s="971"/>
      <c r="AS29" s="971"/>
      <c r="AT29" s="971"/>
      <c r="AU29" s="971" t="s">
        <v>601</v>
      </c>
      <c r="AV29" s="971"/>
      <c r="AW29" s="971"/>
      <c r="AX29" s="971"/>
      <c r="AY29" s="971"/>
      <c r="AZ29" s="1041" t="s">
        <v>601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124</v>
      </c>
      <c r="R30" s="1039"/>
      <c r="S30" s="1039"/>
      <c r="T30" s="1039"/>
      <c r="U30" s="1039"/>
      <c r="V30" s="1039">
        <v>100</v>
      </c>
      <c r="W30" s="1039"/>
      <c r="X30" s="1039"/>
      <c r="Y30" s="1039"/>
      <c r="Z30" s="1039"/>
      <c r="AA30" s="1039">
        <v>24</v>
      </c>
      <c r="AB30" s="1039"/>
      <c r="AC30" s="1039"/>
      <c r="AD30" s="1039"/>
      <c r="AE30" s="1040"/>
      <c r="AF30" s="1035">
        <v>24</v>
      </c>
      <c r="AG30" s="1036"/>
      <c r="AH30" s="1036"/>
      <c r="AI30" s="1036"/>
      <c r="AJ30" s="1037"/>
      <c r="AK30" s="980">
        <v>21</v>
      </c>
      <c r="AL30" s="971"/>
      <c r="AM30" s="971"/>
      <c r="AN30" s="971"/>
      <c r="AO30" s="971"/>
      <c r="AP30" s="971">
        <v>5</v>
      </c>
      <c r="AQ30" s="971"/>
      <c r="AR30" s="971"/>
      <c r="AS30" s="971"/>
      <c r="AT30" s="971"/>
      <c r="AU30" s="971">
        <v>4</v>
      </c>
      <c r="AV30" s="971"/>
      <c r="AW30" s="971"/>
      <c r="AX30" s="971"/>
      <c r="AY30" s="971"/>
      <c r="AZ30" s="1041" t="s">
        <v>601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14</v>
      </c>
      <c r="R31" s="1039"/>
      <c r="S31" s="1039"/>
      <c r="T31" s="1039"/>
      <c r="U31" s="1039"/>
      <c r="V31" s="1039">
        <v>14</v>
      </c>
      <c r="W31" s="1039"/>
      <c r="X31" s="1039"/>
      <c r="Y31" s="1039"/>
      <c r="Z31" s="1039"/>
      <c r="AA31" s="1039" t="s">
        <v>601</v>
      </c>
      <c r="AB31" s="1039"/>
      <c r="AC31" s="1039"/>
      <c r="AD31" s="1039"/>
      <c r="AE31" s="1040"/>
      <c r="AF31" s="1035" t="s">
        <v>397</v>
      </c>
      <c r="AG31" s="1036"/>
      <c r="AH31" s="1036"/>
      <c r="AI31" s="1036"/>
      <c r="AJ31" s="1037"/>
      <c r="AK31" s="980">
        <v>7</v>
      </c>
      <c r="AL31" s="971"/>
      <c r="AM31" s="971"/>
      <c r="AN31" s="971"/>
      <c r="AO31" s="971"/>
      <c r="AP31" s="971" t="s">
        <v>601</v>
      </c>
      <c r="AQ31" s="971"/>
      <c r="AR31" s="971"/>
      <c r="AS31" s="971"/>
      <c r="AT31" s="971"/>
      <c r="AU31" s="971" t="s">
        <v>601</v>
      </c>
      <c r="AV31" s="971"/>
      <c r="AW31" s="971"/>
      <c r="AX31" s="971"/>
      <c r="AY31" s="971"/>
      <c r="AZ31" s="1041" t="s">
        <v>601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42</v>
      </c>
      <c r="R32" s="1039"/>
      <c r="S32" s="1039"/>
      <c r="T32" s="1039"/>
      <c r="U32" s="1039"/>
      <c r="V32" s="1039">
        <v>41</v>
      </c>
      <c r="W32" s="1039"/>
      <c r="X32" s="1039"/>
      <c r="Y32" s="1039"/>
      <c r="Z32" s="1039"/>
      <c r="AA32" s="1039">
        <v>1</v>
      </c>
      <c r="AB32" s="1039"/>
      <c r="AC32" s="1039"/>
      <c r="AD32" s="1039"/>
      <c r="AE32" s="1040"/>
      <c r="AF32" s="1035">
        <v>1</v>
      </c>
      <c r="AG32" s="1036"/>
      <c r="AH32" s="1036"/>
      <c r="AI32" s="1036"/>
      <c r="AJ32" s="1037"/>
      <c r="AK32" s="980">
        <v>15</v>
      </c>
      <c r="AL32" s="971"/>
      <c r="AM32" s="971"/>
      <c r="AN32" s="971"/>
      <c r="AO32" s="971"/>
      <c r="AP32" s="971" t="s">
        <v>601</v>
      </c>
      <c r="AQ32" s="971"/>
      <c r="AR32" s="971"/>
      <c r="AS32" s="971"/>
      <c r="AT32" s="971"/>
      <c r="AU32" s="971" t="s">
        <v>601</v>
      </c>
      <c r="AV32" s="971"/>
      <c r="AW32" s="971"/>
      <c r="AX32" s="971"/>
      <c r="AY32" s="971"/>
      <c r="AZ32" s="1041" t="s">
        <v>601</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45</v>
      </c>
      <c r="R33" s="1039"/>
      <c r="S33" s="1039"/>
      <c r="T33" s="1039"/>
      <c r="U33" s="1039"/>
      <c r="V33" s="1039">
        <v>45</v>
      </c>
      <c r="W33" s="1039"/>
      <c r="X33" s="1039"/>
      <c r="Y33" s="1039"/>
      <c r="Z33" s="1039"/>
      <c r="AA33" s="1039" t="s">
        <v>601</v>
      </c>
      <c r="AB33" s="1039"/>
      <c r="AC33" s="1039"/>
      <c r="AD33" s="1039"/>
      <c r="AE33" s="1040"/>
      <c r="AF33" s="1035" t="s">
        <v>414</v>
      </c>
      <c r="AG33" s="1036"/>
      <c r="AH33" s="1036"/>
      <c r="AI33" s="1036"/>
      <c r="AJ33" s="1037"/>
      <c r="AK33" s="980">
        <v>18</v>
      </c>
      <c r="AL33" s="971"/>
      <c r="AM33" s="971"/>
      <c r="AN33" s="971"/>
      <c r="AO33" s="971"/>
      <c r="AP33" s="971">
        <v>120</v>
      </c>
      <c r="AQ33" s="971"/>
      <c r="AR33" s="971"/>
      <c r="AS33" s="971"/>
      <c r="AT33" s="971"/>
      <c r="AU33" s="971">
        <v>67</v>
      </c>
      <c r="AV33" s="971"/>
      <c r="AW33" s="971"/>
      <c r="AX33" s="971"/>
      <c r="AY33" s="971"/>
      <c r="AZ33" s="1041" t="s">
        <v>601</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61</v>
      </c>
      <c r="AG63" s="959"/>
      <c r="AH63" s="959"/>
      <c r="AI63" s="959"/>
      <c r="AJ63" s="1022"/>
      <c r="AK63" s="1023"/>
      <c r="AL63" s="963"/>
      <c r="AM63" s="963"/>
      <c r="AN63" s="963"/>
      <c r="AO63" s="963"/>
      <c r="AP63" s="959">
        <v>125</v>
      </c>
      <c r="AQ63" s="959"/>
      <c r="AR63" s="959"/>
      <c r="AS63" s="959"/>
      <c r="AT63" s="959"/>
      <c r="AU63" s="959">
        <v>71</v>
      </c>
      <c r="AV63" s="959"/>
      <c r="AW63" s="959"/>
      <c r="AX63" s="959"/>
      <c r="AY63" s="959"/>
      <c r="AZ63" s="1017"/>
      <c r="BA63" s="1017"/>
      <c r="BB63" s="1017"/>
      <c r="BC63" s="1017"/>
      <c r="BD63" s="1017"/>
      <c r="BE63" s="960"/>
      <c r="BF63" s="960"/>
      <c r="BG63" s="960"/>
      <c r="BH63" s="960"/>
      <c r="BI63" s="961"/>
      <c r="BJ63" s="1018" t="s">
        <v>397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400</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404</v>
      </c>
      <c r="AL66" s="996"/>
      <c r="AM66" s="996"/>
      <c r="AN66" s="996"/>
      <c r="AO66" s="997"/>
      <c r="AP66" s="1001" t="s">
        <v>423</v>
      </c>
      <c r="AQ66" s="1002"/>
      <c r="AR66" s="1002"/>
      <c r="AS66" s="1002"/>
      <c r="AT66" s="1003"/>
      <c r="AU66" s="1001" t="s">
        <v>424</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350</v>
      </c>
      <c r="R68" s="982"/>
      <c r="S68" s="982"/>
      <c r="T68" s="982"/>
      <c r="U68" s="982"/>
      <c r="V68" s="982">
        <v>322</v>
      </c>
      <c r="W68" s="982"/>
      <c r="X68" s="982"/>
      <c r="Y68" s="982"/>
      <c r="Z68" s="982"/>
      <c r="AA68" s="982">
        <v>28</v>
      </c>
      <c r="AB68" s="982"/>
      <c r="AC68" s="982"/>
      <c r="AD68" s="982"/>
      <c r="AE68" s="982"/>
      <c r="AF68" s="982">
        <v>28</v>
      </c>
      <c r="AG68" s="982"/>
      <c r="AH68" s="982"/>
      <c r="AI68" s="982"/>
      <c r="AJ68" s="982"/>
      <c r="AK68" s="982" t="s">
        <v>601</v>
      </c>
      <c r="AL68" s="982"/>
      <c r="AM68" s="982"/>
      <c r="AN68" s="982"/>
      <c r="AO68" s="982"/>
      <c r="AP68" s="982" t="s">
        <v>601</v>
      </c>
      <c r="AQ68" s="982"/>
      <c r="AR68" s="982"/>
      <c r="AS68" s="982"/>
      <c r="AT68" s="982"/>
      <c r="AU68" s="982" t="s">
        <v>601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81</v>
      </c>
      <c r="R69" s="971"/>
      <c r="S69" s="971"/>
      <c r="T69" s="971"/>
      <c r="U69" s="971"/>
      <c r="V69" s="971">
        <v>73</v>
      </c>
      <c r="W69" s="971"/>
      <c r="X69" s="971"/>
      <c r="Y69" s="971"/>
      <c r="Z69" s="971"/>
      <c r="AA69" s="971">
        <v>8</v>
      </c>
      <c r="AB69" s="971"/>
      <c r="AC69" s="971"/>
      <c r="AD69" s="971"/>
      <c r="AE69" s="971"/>
      <c r="AF69" s="971">
        <v>8</v>
      </c>
      <c r="AG69" s="971"/>
      <c r="AH69" s="971"/>
      <c r="AI69" s="971"/>
      <c r="AJ69" s="971"/>
      <c r="AK69" s="971" t="s">
        <v>601</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139615</v>
      </c>
      <c r="R70" s="971"/>
      <c r="S70" s="971"/>
      <c r="T70" s="971"/>
      <c r="U70" s="971"/>
      <c r="V70" s="971">
        <v>134963</v>
      </c>
      <c r="W70" s="971"/>
      <c r="X70" s="971"/>
      <c r="Y70" s="971"/>
      <c r="Z70" s="971"/>
      <c r="AA70" s="971">
        <v>4652</v>
      </c>
      <c r="AB70" s="971"/>
      <c r="AC70" s="971"/>
      <c r="AD70" s="971"/>
      <c r="AE70" s="971"/>
      <c r="AF70" s="971">
        <v>4652</v>
      </c>
      <c r="AG70" s="971"/>
      <c r="AH70" s="971"/>
      <c r="AI70" s="971"/>
      <c r="AJ70" s="971"/>
      <c r="AK70" s="971" t="s">
        <v>601</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4698</v>
      </c>
      <c r="R71" s="971"/>
      <c r="S71" s="971"/>
      <c r="T71" s="971"/>
      <c r="U71" s="971"/>
      <c r="V71" s="971">
        <v>3780</v>
      </c>
      <c r="W71" s="971"/>
      <c r="X71" s="971"/>
      <c r="Y71" s="971"/>
      <c r="Z71" s="971"/>
      <c r="AA71" s="971">
        <v>918</v>
      </c>
      <c r="AB71" s="971"/>
      <c r="AC71" s="971"/>
      <c r="AD71" s="971"/>
      <c r="AE71" s="971"/>
      <c r="AF71" s="971">
        <v>918</v>
      </c>
      <c r="AG71" s="971"/>
      <c r="AH71" s="971"/>
      <c r="AI71" s="971"/>
      <c r="AJ71" s="971"/>
      <c r="AK71" s="971">
        <v>1</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112</v>
      </c>
      <c r="R72" s="971"/>
      <c r="S72" s="971"/>
      <c r="T72" s="971"/>
      <c r="U72" s="971"/>
      <c r="V72" s="971">
        <v>74</v>
      </c>
      <c r="W72" s="971"/>
      <c r="X72" s="971"/>
      <c r="Y72" s="971"/>
      <c r="Z72" s="971"/>
      <c r="AA72" s="971">
        <v>38</v>
      </c>
      <c r="AB72" s="971"/>
      <c r="AC72" s="971"/>
      <c r="AD72" s="971"/>
      <c r="AE72" s="971"/>
      <c r="AF72" s="971">
        <v>38</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4</v>
      </c>
      <c r="R73" s="971"/>
      <c r="S73" s="971"/>
      <c r="T73" s="971"/>
      <c r="U73" s="971"/>
      <c r="V73" s="971">
        <v>3</v>
      </c>
      <c r="W73" s="971"/>
      <c r="X73" s="971"/>
      <c r="Y73" s="971"/>
      <c r="Z73" s="971"/>
      <c r="AA73" s="971">
        <v>1</v>
      </c>
      <c r="AB73" s="971"/>
      <c r="AC73" s="971"/>
      <c r="AD73" s="971"/>
      <c r="AE73" s="971"/>
      <c r="AF73" s="971">
        <v>1</v>
      </c>
      <c r="AG73" s="971"/>
      <c r="AH73" s="971"/>
      <c r="AI73" s="971"/>
      <c r="AJ73" s="971"/>
      <c r="AK73" s="971" t="s">
        <v>601</v>
      </c>
      <c r="AL73" s="971"/>
      <c r="AM73" s="971"/>
      <c r="AN73" s="971"/>
      <c r="AO73" s="971"/>
      <c r="AP73" s="971" t="s">
        <v>601</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5645</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513</v>
      </c>
      <c r="CS102" s="953"/>
      <c r="CT102" s="953"/>
      <c r="CU102" s="953"/>
      <c r="CV102" s="954"/>
      <c r="CW102" s="952">
        <v>2</v>
      </c>
      <c r="CX102" s="953"/>
      <c r="CY102" s="953"/>
      <c r="CZ102" s="953"/>
      <c r="DA102" s="954"/>
      <c r="DB102" s="952" t="s">
        <v>601</v>
      </c>
      <c r="DC102" s="953"/>
      <c r="DD102" s="953"/>
      <c r="DE102" s="953"/>
      <c r="DF102" s="954"/>
      <c r="DG102" s="952" t="s">
        <v>601</v>
      </c>
      <c r="DH102" s="953"/>
      <c r="DI102" s="953"/>
      <c r="DJ102" s="953"/>
      <c r="DK102" s="954"/>
      <c r="DL102" s="952" t="s">
        <v>601</v>
      </c>
      <c r="DM102" s="953"/>
      <c r="DN102" s="953"/>
      <c r="DO102" s="953"/>
      <c r="DP102" s="954"/>
      <c r="DQ102" s="952" t="s">
        <v>601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312</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312</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312</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332435</v>
      </c>
      <c r="AB110" s="889"/>
      <c r="AC110" s="889"/>
      <c r="AD110" s="889"/>
      <c r="AE110" s="890"/>
      <c r="AF110" s="891">
        <v>326733</v>
      </c>
      <c r="AG110" s="889"/>
      <c r="AH110" s="889"/>
      <c r="AI110" s="889"/>
      <c r="AJ110" s="890"/>
      <c r="AK110" s="891">
        <v>360494</v>
      </c>
      <c r="AL110" s="889"/>
      <c r="AM110" s="889"/>
      <c r="AN110" s="889"/>
      <c r="AO110" s="890"/>
      <c r="AP110" s="892">
        <v>25.1</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3465473</v>
      </c>
      <c r="BR110" s="842"/>
      <c r="BS110" s="842"/>
      <c r="BT110" s="842"/>
      <c r="BU110" s="842"/>
      <c r="BV110" s="842">
        <v>3524802</v>
      </c>
      <c r="BW110" s="842"/>
      <c r="BX110" s="842"/>
      <c r="BY110" s="842"/>
      <c r="BZ110" s="842"/>
      <c r="CA110" s="842">
        <v>3542791</v>
      </c>
      <c r="CB110" s="842"/>
      <c r="CC110" s="842"/>
      <c r="CD110" s="842"/>
      <c r="CE110" s="842"/>
      <c r="CF110" s="866">
        <v>246.6</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397</v>
      </c>
      <c r="DH110" s="842"/>
      <c r="DI110" s="842"/>
      <c r="DJ110" s="842"/>
      <c r="DK110" s="842"/>
      <c r="DL110" s="842" t="s">
        <v>397</v>
      </c>
      <c r="DM110" s="842"/>
      <c r="DN110" s="842"/>
      <c r="DO110" s="842"/>
      <c r="DP110" s="842"/>
      <c r="DQ110" s="842" t="s">
        <v>397</v>
      </c>
      <c r="DR110" s="842"/>
      <c r="DS110" s="842"/>
      <c r="DT110" s="842"/>
      <c r="DU110" s="842"/>
      <c r="DV110" s="843" t="s">
        <v>397</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397</v>
      </c>
      <c r="AB111" s="919"/>
      <c r="AC111" s="919"/>
      <c r="AD111" s="919"/>
      <c r="AE111" s="920"/>
      <c r="AF111" s="921" t="s">
        <v>397</v>
      </c>
      <c r="AG111" s="919"/>
      <c r="AH111" s="919"/>
      <c r="AI111" s="919"/>
      <c r="AJ111" s="920"/>
      <c r="AK111" s="921" t="s">
        <v>397</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443</v>
      </c>
      <c r="BW111" s="817"/>
      <c r="BX111" s="817"/>
      <c r="BY111" s="817"/>
      <c r="BZ111" s="817"/>
      <c r="CA111" s="817" t="s">
        <v>443</v>
      </c>
      <c r="CB111" s="817"/>
      <c r="CC111" s="817"/>
      <c r="CD111" s="817"/>
      <c r="CE111" s="817"/>
      <c r="CF111" s="875" t="s">
        <v>443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397</v>
      </c>
      <c r="AB112" s="780"/>
      <c r="AC112" s="780"/>
      <c r="AD112" s="780"/>
      <c r="AE112" s="781"/>
      <c r="AF112" s="782" t="s">
        <v>397</v>
      </c>
      <c r="AG112" s="780"/>
      <c r="AH112" s="780"/>
      <c r="AI112" s="780"/>
      <c r="AJ112" s="781"/>
      <c r="AK112" s="782" t="s">
        <v>443</v>
      </c>
      <c r="AL112" s="780"/>
      <c r="AM112" s="780"/>
      <c r="AN112" s="780"/>
      <c r="AO112" s="781"/>
      <c r="AP112" s="824" t="s">
        <v>397</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80589</v>
      </c>
      <c r="BR112" s="817"/>
      <c r="BS112" s="817"/>
      <c r="BT112" s="817"/>
      <c r="BU112" s="817"/>
      <c r="BV112" s="817">
        <v>74659</v>
      </c>
      <c r="BW112" s="817"/>
      <c r="BX112" s="817"/>
      <c r="BY112" s="817"/>
      <c r="BZ112" s="817"/>
      <c r="CA112" s="817">
        <v>70730</v>
      </c>
      <c r="CB112" s="817"/>
      <c r="CC112" s="817"/>
      <c r="CD112" s="817"/>
      <c r="CE112" s="817"/>
      <c r="CF112" s="875">
        <v>4.9000000000000004</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397</v>
      </c>
      <c r="DM112" s="817"/>
      <c r="DN112" s="817"/>
      <c r="DO112" s="817"/>
      <c r="DP112" s="817"/>
      <c r="DQ112" s="817" t="s">
        <v>397</v>
      </c>
      <c r="DR112" s="817"/>
      <c r="DS112" s="817"/>
      <c r="DT112" s="817"/>
      <c r="DU112" s="817"/>
      <c r="DV112" s="794" t="s">
        <v>397</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10726</v>
      </c>
      <c r="AB113" s="919"/>
      <c r="AC113" s="919"/>
      <c r="AD113" s="919"/>
      <c r="AE113" s="920"/>
      <c r="AF113" s="921">
        <v>10644</v>
      </c>
      <c r="AG113" s="919"/>
      <c r="AH113" s="919"/>
      <c r="AI113" s="919"/>
      <c r="AJ113" s="920"/>
      <c r="AK113" s="921">
        <v>12676</v>
      </c>
      <c r="AL113" s="919"/>
      <c r="AM113" s="919"/>
      <c r="AN113" s="919"/>
      <c r="AO113" s="920"/>
      <c r="AP113" s="922">
        <v>0.9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2218</v>
      </c>
      <c r="BR113" s="817"/>
      <c r="BS113" s="817"/>
      <c r="BT113" s="817"/>
      <c r="BU113" s="817"/>
      <c r="BV113" s="817">
        <v>1109</v>
      </c>
      <c r="BW113" s="817"/>
      <c r="BX113" s="817"/>
      <c r="BY113" s="817"/>
      <c r="BZ113" s="817"/>
      <c r="CA113" s="817" t="s">
        <v>443</v>
      </c>
      <c r="CB113" s="817"/>
      <c r="CC113" s="817"/>
      <c r="CD113" s="817"/>
      <c r="CE113" s="817"/>
      <c r="CF113" s="875" t="s">
        <v>397</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397</v>
      </c>
      <c r="DR113" s="780"/>
      <c r="DS113" s="780"/>
      <c r="DT113" s="780"/>
      <c r="DU113" s="781"/>
      <c r="DV113" s="824" t="s">
        <v>397</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1118</v>
      </c>
      <c r="AB114" s="780"/>
      <c r="AC114" s="780"/>
      <c r="AD114" s="780"/>
      <c r="AE114" s="781"/>
      <c r="AF114" s="782">
        <v>1115</v>
      </c>
      <c r="AG114" s="780"/>
      <c r="AH114" s="780"/>
      <c r="AI114" s="780"/>
      <c r="AJ114" s="781"/>
      <c r="AK114" s="782">
        <v>1112</v>
      </c>
      <c r="AL114" s="780"/>
      <c r="AM114" s="780"/>
      <c r="AN114" s="780"/>
      <c r="AO114" s="781"/>
      <c r="AP114" s="824">
        <v>0.1</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326703</v>
      </c>
      <c r="BR114" s="817"/>
      <c r="BS114" s="817"/>
      <c r="BT114" s="817"/>
      <c r="BU114" s="817"/>
      <c r="BV114" s="817">
        <v>307672</v>
      </c>
      <c r="BW114" s="817"/>
      <c r="BX114" s="817"/>
      <c r="BY114" s="817"/>
      <c r="BZ114" s="817"/>
      <c r="CA114" s="817">
        <v>311270</v>
      </c>
      <c r="CB114" s="817"/>
      <c r="CC114" s="817"/>
      <c r="CD114" s="817"/>
      <c r="CE114" s="817"/>
      <c r="CF114" s="875">
        <v>21.7</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397</v>
      </c>
      <c r="DH114" s="780"/>
      <c r="DI114" s="780"/>
      <c r="DJ114" s="780"/>
      <c r="DK114" s="781"/>
      <c r="DL114" s="782" t="s">
        <v>397</v>
      </c>
      <c r="DM114" s="780"/>
      <c r="DN114" s="780"/>
      <c r="DO114" s="780"/>
      <c r="DP114" s="781"/>
      <c r="DQ114" s="782" t="s">
        <v>397</v>
      </c>
      <c r="DR114" s="780"/>
      <c r="DS114" s="780"/>
      <c r="DT114" s="780"/>
      <c r="DU114" s="781"/>
      <c r="DV114" s="824" t="s">
        <v>397</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397</v>
      </c>
      <c r="AB115" s="919"/>
      <c r="AC115" s="919"/>
      <c r="AD115" s="919"/>
      <c r="AE115" s="920"/>
      <c r="AF115" s="921" t="s">
        <v>397</v>
      </c>
      <c r="AG115" s="919"/>
      <c r="AH115" s="919"/>
      <c r="AI115" s="919"/>
      <c r="AJ115" s="920"/>
      <c r="AK115" s="921" t="s">
        <v>443</v>
      </c>
      <c r="AL115" s="919"/>
      <c r="AM115" s="919"/>
      <c r="AN115" s="919"/>
      <c r="AO115" s="920"/>
      <c r="AP115" s="922" t="s">
        <v>397</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397</v>
      </c>
      <c r="BR115" s="817"/>
      <c r="BS115" s="817"/>
      <c r="BT115" s="817"/>
      <c r="BU115" s="817"/>
      <c r="BV115" s="817" t="s">
        <v>397</v>
      </c>
      <c r="BW115" s="817"/>
      <c r="BX115" s="817"/>
      <c r="BY115" s="817"/>
      <c r="BZ115" s="817"/>
      <c r="CA115" s="817" t="s">
        <v>397</v>
      </c>
      <c r="CB115" s="817"/>
      <c r="CC115" s="817"/>
      <c r="CD115" s="817"/>
      <c r="CE115" s="817"/>
      <c r="CF115" s="875" t="s">
        <v>397</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397</v>
      </c>
      <c r="DH115" s="780"/>
      <c r="DI115" s="780"/>
      <c r="DJ115" s="780"/>
      <c r="DK115" s="781"/>
      <c r="DL115" s="782" t="s">
        <v>397</v>
      </c>
      <c r="DM115" s="780"/>
      <c r="DN115" s="780"/>
      <c r="DO115" s="780"/>
      <c r="DP115" s="781"/>
      <c r="DQ115" s="782" t="s">
        <v>397</v>
      </c>
      <c r="DR115" s="780"/>
      <c r="DS115" s="780"/>
      <c r="DT115" s="780"/>
      <c r="DU115" s="781"/>
      <c r="DV115" s="824" t="s">
        <v>397</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397</v>
      </c>
      <c r="AB116" s="780"/>
      <c r="AC116" s="780"/>
      <c r="AD116" s="780"/>
      <c r="AE116" s="781"/>
      <c r="AF116" s="782" t="s">
        <v>397</v>
      </c>
      <c r="AG116" s="780"/>
      <c r="AH116" s="780"/>
      <c r="AI116" s="780"/>
      <c r="AJ116" s="781"/>
      <c r="AK116" s="782" t="s">
        <v>443</v>
      </c>
      <c r="AL116" s="780"/>
      <c r="AM116" s="780"/>
      <c r="AN116" s="780"/>
      <c r="AO116" s="781"/>
      <c r="AP116" s="824" t="s">
        <v>397</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397</v>
      </c>
      <c r="BR116" s="817"/>
      <c r="BS116" s="817"/>
      <c r="BT116" s="817"/>
      <c r="BU116" s="817"/>
      <c r="BV116" s="817" t="s">
        <v>397</v>
      </c>
      <c r="BW116" s="817"/>
      <c r="BX116" s="817"/>
      <c r="BY116" s="817"/>
      <c r="BZ116" s="817"/>
      <c r="CA116" s="817" t="s">
        <v>397</v>
      </c>
      <c r="CB116" s="817"/>
      <c r="CC116" s="817"/>
      <c r="CD116" s="817"/>
      <c r="CE116" s="817"/>
      <c r="CF116" s="875" t="s">
        <v>443</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397</v>
      </c>
      <c r="DH116" s="780"/>
      <c r="DI116" s="780"/>
      <c r="DJ116" s="780"/>
      <c r="DK116" s="781"/>
      <c r="DL116" s="782" t="s">
        <v>397</v>
      </c>
      <c r="DM116" s="780"/>
      <c r="DN116" s="780"/>
      <c r="DO116" s="780"/>
      <c r="DP116" s="781"/>
      <c r="DQ116" s="782" t="s">
        <v>397</v>
      </c>
      <c r="DR116" s="780"/>
      <c r="DS116" s="780"/>
      <c r="DT116" s="780"/>
      <c r="DU116" s="781"/>
      <c r="DV116" s="824" t="s">
        <v>397</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344279</v>
      </c>
      <c r="AB117" s="903"/>
      <c r="AC117" s="903"/>
      <c r="AD117" s="903"/>
      <c r="AE117" s="904"/>
      <c r="AF117" s="905">
        <v>338492</v>
      </c>
      <c r="AG117" s="903"/>
      <c r="AH117" s="903"/>
      <c r="AI117" s="903"/>
      <c r="AJ117" s="904"/>
      <c r="AK117" s="905">
        <v>374282</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142</v>
      </c>
      <c r="BW117" s="817"/>
      <c r="BX117" s="817"/>
      <c r="BY117" s="817"/>
      <c r="BZ117" s="817"/>
      <c r="CA117" s="817" t="s">
        <v>465</v>
      </c>
      <c r="CB117" s="817"/>
      <c r="CC117" s="817"/>
      <c r="CD117" s="817"/>
      <c r="CE117" s="817"/>
      <c r="CF117" s="875" t="s">
        <v>464</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464</v>
      </c>
      <c r="DH117" s="780"/>
      <c r="DI117" s="780"/>
      <c r="DJ117" s="780"/>
      <c r="DK117" s="781"/>
      <c r="DL117" s="782" t="s">
        <v>467</v>
      </c>
      <c r="DM117" s="780"/>
      <c r="DN117" s="780"/>
      <c r="DO117" s="780"/>
      <c r="DP117" s="781"/>
      <c r="DQ117" s="782" t="s">
        <v>464</v>
      </c>
      <c r="DR117" s="780"/>
      <c r="DS117" s="780"/>
      <c r="DT117" s="780"/>
      <c r="DU117" s="781"/>
      <c r="DV117" s="824" t="s">
        <v>468</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312</v>
      </c>
      <c r="AL118" s="896"/>
      <c r="AM118" s="896"/>
      <c r="AN118" s="896"/>
      <c r="AO118" s="897"/>
      <c r="AP118" s="899" t="s">
        <v>436</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465</v>
      </c>
      <c r="BW118" s="845"/>
      <c r="BX118" s="845"/>
      <c r="BY118" s="845"/>
      <c r="BZ118" s="845"/>
      <c r="CA118" s="845" t="s">
        <v>467</v>
      </c>
      <c r="CB118" s="845"/>
      <c r="CC118" s="845"/>
      <c r="CD118" s="845"/>
      <c r="CE118" s="845"/>
      <c r="CF118" s="875" t="s">
        <v>470</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472</v>
      </c>
      <c r="DH118" s="780"/>
      <c r="DI118" s="780"/>
      <c r="DJ118" s="780"/>
      <c r="DK118" s="781"/>
      <c r="DL118" s="782" t="s">
        <v>465</v>
      </c>
      <c r="DM118" s="780"/>
      <c r="DN118" s="780"/>
      <c r="DO118" s="780"/>
      <c r="DP118" s="781"/>
      <c r="DQ118" s="782" t="s">
        <v>468</v>
      </c>
      <c r="DR118" s="780"/>
      <c r="DS118" s="780"/>
      <c r="DT118" s="780"/>
      <c r="DU118" s="781"/>
      <c r="DV118" s="824" t="s">
        <v>468</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142</v>
      </c>
      <c r="AG119" s="889"/>
      <c r="AH119" s="889"/>
      <c r="AI119" s="889"/>
      <c r="AJ119" s="890"/>
      <c r="AK119" s="891" t="s">
        <v>468</v>
      </c>
      <c r="AL119" s="889"/>
      <c r="AM119" s="889"/>
      <c r="AN119" s="889"/>
      <c r="AO119" s="890"/>
      <c r="AP119" s="892" t="s">
        <v>468</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473</v>
      </c>
      <c r="BP119" s="878"/>
      <c r="BQ119" s="879">
        <v>3874983</v>
      </c>
      <c r="BR119" s="845"/>
      <c r="BS119" s="845"/>
      <c r="BT119" s="845"/>
      <c r="BU119" s="845"/>
      <c r="BV119" s="845">
        <v>3908242</v>
      </c>
      <c r="BW119" s="845"/>
      <c r="BX119" s="845"/>
      <c r="BY119" s="845"/>
      <c r="BZ119" s="845"/>
      <c r="CA119" s="845">
        <v>3924791</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142</v>
      </c>
      <c r="DH119" s="764"/>
      <c r="DI119" s="764"/>
      <c r="DJ119" s="764"/>
      <c r="DK119" s="765"/>
      <c r="DL119" s="766" t="s">
        <v>465</v>
      </c>
      <c r="DM119" s="764"/>
      <c r="DN119" s="764"/>
      <c r="DO119" s="764"/>
      <c r="DP119" s="765"/>
      <c r="DQ119" s="766" t="s">
        <v>468</v>
      </c>
      <c r="DR119" s="764"/>
      <c r="DS119" s="764"/>
      <c r="DT119" s="764"/>
      <c r="DU119" s="765"/>
      <c r="DV119" s="848" t="s">
        <v>475</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465</v>
      </c>
      <c r="AG120" s="780"/>
      <c r="AH120" s="780"/>
      <c r="AI120" s="780"/>
      <c r="AJ120" s="781"/>
      <c r="AK120" s="782" t="s">
        <v>465</v>
      </c>
      <c r="AL120" s="780"/>
      <c r="AM120" s="780"/>
      <c r="AN120" s="780"/>
      <c r="AO120" s="781"/>
      <c r="AP120" s="824" t="s">
        <v>465</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5207972</v>
      </c>
      <c r="BR120" s="842"/>
      <c r="BS120" s="842"/>
      <c r="BT120" s="842"/>
      <c r="BU120" s="842"/>
      <c r="BV120" s="842">
        <v>5558324</v>
      </c>
      <c r="BW120" s="842"/>
      <c r="BX120" s="842"/>
      <c r="BY120" s="842"/>
      <c r="BZ120" s="842"/>
      <c r="CA120" s="842">
        <v>5736150</v>
      </c>
      <c r="CB120" s="842"/>
      <c r="CC120" s="842"/>
      <c r="CD120" s="842"/>
      <c r="CE120" s="842"/>
      <c r="CF120" s="866">
        <v>399.3</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78214</v>
      </c>
      <c r="DH120" s="842"/>
      <c r="DI120" s="842"/>
      <c r="DJ120" s="842"/>
      <c r="DK120" s="842"/>
      <c r="DL120" s="842">
        <v>70496</v>
      </c>
      <c r="DM120" s="842"/>
      <c r="DN120" s="842"/>
      <c r="DO120" s="842"/>
      <c r="DP120" s="842"/>
      <c r="DQ120" s="842">
        <v>66908</v>
      </c>
      <c r="DR120" s="842"/>
      <c r="DS120" s="842"/>
      <c r="DT120" s="842"/>
      <c r="DU120" s="842"/>
      <c r="DV120" s="843">
        <v>4.7</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468</v>
      </c>
      <c r="AB121" s="780"/>
      <c r="AC121" s="780"/>
      <c r="AD121" s="780"/>
      <c r="AE121" s="781"/>
      <c r="AF121" s="782" t="s">
        <v>465</v>
      </c>
      <c r="AG121" s="780"/>
      <c r="AH121" s="780"/>
      <c r="AI121" s="780"/>
      <c r="AJ121" s="781"/>
      <c r="AK121" s="782" t="s">
        <v>467</v>
      </c>
      <c r="AL121" s="780"/>
      <c r="AM121" s="780"/>
      <c r="AN121" s="780"/>
      <c r="AO121" s="781"/>
      <c r="AP121" s="824" t="s">
        <v>465</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53529</v>
      </c>
      <c r="BR121" s="817"/>
      <c r="BS121" s="817"/>
      <c r="BT121" s="817"/>
      <c r="BU121" s="817"/>
      <c r="BV121" s="817">
        <v>62202</v>
      </c>
      <c r="BW121" s="817"/>
      <c r="BX121" s="817"/>
      <c r="BY121" s="817"/>
      <c r="BZ121" s="817"/>
      <c r="CA121" s="817">
        <v>102446</v>
      </c>
      <c r="CB121" s="817"/>
      <c r="CC121" s="817"/>
      <c r="CD121" s="817"/>
      <c r="CE121" s="817"/>
      <c r="CF121" s="875">
        <v>7.1</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2375</v>
      </c>
      <c r="DH121" s="817"/>
      <c r="DI121" s="817"/>
      <c r="DJ121" s="817"/>
      <c r="DK121" s="817"/>
      <c r="DL121" s="817">
        <v>4163</v>
      </c>
      <c r="DM121" s="817"/>
      <c r="DN121" s="817"/>
      <c r="DO121" s="817"/>
      <c r="DP121" s="817"/>
      <c r="DQ121" s="817">
        <v>3822</v>
      </c>
      <c r="DR121" s="817"/>
      <c r="DS121" s="817"/>
      <c r="DT121" s="817"/>
      <c r="DU121" s="817"/>
      <c r="DV121" s="794">
        <v>0.3</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470</v>
      </c>
      <c r="AB122" s="780"/>
      <c r="AC122" s="780"/>
      <c r="AD122" s="780"/>
      <c r="AE122" s="781"/>
      <c r="AF122" s="782" t="s">
        <v>465</v>
      </c>
      <c r="AG122" s="780"/>
      <c r="AH122" s="780"/>
      <c r="AI122" s="780"/>
      <c r="AJ122" s="781"/>
      <c r="AK122" s="782" t="s">
        <v>467</v>
      </c>
      <c r="AL122" s="780"/>
      <c r="AM122" s="780"/>
      <c r="AN122" s="780"/>
      <c r="AO122" s="781"/>
      <c r="AP122" s="824" t="s">
        <v>470</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2929996</v>
      </c>
      <c r="BR122" s="845"/>
      <c r="BS122" s="845"/>
      <c r="BT122" s="845"/>
      <c r="BU122" s="845"/>
      <c r="BV122" s="845">
        <v>2918181</v>
      </c>
      <c r="BW122" s="845"/>
      <c r="BX122" s="845"/>
      <c r="BY122" s="845"/>
      <c r="BZ122" s="845"/>
      <c r="CA122" s="845">
        <v>2908839</v>
      </c>
      <c r="CB122" s="845"/>
      <c r="CC122" s="845"/>
      <c r="CD122" s="845"/>
      <c r="CE122" s="845"/>
      <c r="CF122" s="846">
        <v>202.5</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475</v>
      </c>
      <c r="DH122" s="817"/>
      <c r="DI122" s="817"/>
      <c r="DJ122" s="817"/>
      <c r="DK122" s="817"/>
      <c r="DL122" s="817" t="s">
        <v>467</v>
      </c>
      <c r="DM122" s="817"/>
      <c r="DN122" s="817"/>
      <c r="DO122" s="817"/>
      <c r="DP122" s="817"/>
      <c r="DQ122" s="817" t="s">
        <v>470</v>
      </c>
      <c r="DR122" s="817"/>
      <c r="DS122" s="817"/>
      <c r="DT122" s="817"/>
      <c r="DU122" s="817"/>
      <c r="DV122" s="794" t="s">
        <v>472</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467</v>
      </c>
      <c r="AB123" s="780"/>
      <c r="AC123" s="780"/>
      <c r="AD123" s="780"/>
      <c r="AE123" s="781"/>
      <c r="AF123" s="782" t="s">
        <v>142</v>
      </c>
      <c r="AG123" s="780"/>
      <c r="AH123" s="780"/>
      <c r="AI123" s="780"/>
      <c r="AJ123" s="781"/>
      <c r="AK123" s="782" t="s">
        <v>468</v>
      </c>
      <c r="AL123" s="780"/>
      <c r="AM123" s="780"/>
      <c r="AN123" s="780"/>
      <c r="AO123" s="781"/>
      <c r="AP123" s="824" t="s">
        <v>467</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485</v>
      </c>
      <c r="BP123" s="878"/>
      <c r="BQ123" s="832">
        <v>8191497</v>
      </c>
      <c r="BR123" s="833"/>
      <c r="BS123" s="833"/>
      <c r="BT123" s="833"/>
      <c r="BU123" s="833"/>
      <c r="BV123" s="833">
        <v>8538707</v>
      </c>
      <c r="BW123" s="833"/>
      <c r="BX123" s="833"/>
      <c r="BY123" s="833"/>
      <c r="BZ123" s="833"/>
      <c r="CA123" s="833">
        <v>8747435</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468</v>
      </c>
      <c r="DH123" s="780"/>
      <c r="DI123" s="780"/>
      <c r="DJ123" s="780"/>
      <c r="DK123" s="781"/>
      <c r="DL123" s="782" t="s">
        <v>467</v>
      </c>
      <c r="DM123" s="780"/>
      <c r="DN123" s="780"/>
      <c r="DO123" s="780"/>
      <c r="DP123" s="781"/>
      <c r="DQ123" s="782" t="s">
        <v>487</v>
      </c>
      <c r="DR123" s="780"/>
      <c r="DS123" s="780"/>
      <c r="DT123" s="780"/>
      <c r="DU123" s="781"/>
      <c r="DV123" s="824" t="s">
        <v>467</v>
      </c>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467</v>
      </c>
      <c r="AB124" s="780"/>
      <c r="AC124" s="780"/>
      <c r="AD124" s="780"/>
      <c r="AE124" s="781"/>
      <c r="AF124" s="782" t="s">
        <v>468</v>
      </c>
      <c r="AG124" s="780"/>
      <c r="AH124" s="780"/>
      <c r="AI124" s="780"/>
      <c r="AJ124" s="781"/>
      <c r="AK124" s="782" t="s">
        <v>468</v>
      </c>
      <c r="AL124" s="780"/>
      <c r="AM124" s="780"/>
      <c r="AN124" s="780"/>
      <c r="AO124" s="781"/>
      <c r="AP124" s="824" t="s">
        <v>464</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468</v>
      </c>
      <c r="BR124" s="831"/>
      <c r="BS124" s="831"/>
      <c r="BT124" s="831"/>
      <c r="BU124" s="831"/>
      <c r="BV124" s="831" t="s">
        <v>467</v>
      </c>
      <c r="BW124" s="831"/>
      <c r="BX124" s="831"/>
      <c r="BY124" s="831"/>
      <c r="BZ124" s="831"/>
      <c r="CA124" s="831" t="s">
        <v>465</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467</v>
      </c>
      <c r="DH124" s="764"/>
      <c r="DI124" s="764"/>
      <c r="DJ124" s="764"/>
      <c r="DK124" s="765"/>
      <c r="DL124" s="766" t="s">
        <v>472</v>
      </c>
      <c r="DM124" s="764"/>
      <c r="DN124" s="764"/>
      <c r="DO124" s="764"/>
      <c r="DP124" s="765"/>
      <c r="DQ124" s="766" t="s">
        <v>475</v>
      </c>
      <c r="DR124" s="764"/>
      <c r="DS124" s="764"/>
      <c r="DT124" s="764"/>
      <c r="DU124" s="765"/>
      <c r="DV124" s="848" t="s">
        <v>468</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142</v>
      </c>
      <c r="AB125" s="780"/>
      <c r="AC125" s="780"/>
      <c r="AD125" s="780"/>
      <c r="AE125" s="781"/>
      <c r="AF125" s="782" t="s">
        <v>142</v>
      </c>
      <c r="AG125" s="780"/>
      <c r="AH125" s="780"/>
      <c r="AI125" s="780"/>
      <c r="AJ125" s="781"/>
      <c r="AK125" s="782" t="s">
        <v>467</v>
      </c>
      <c r="AL125" s="780"/>
      <c r="AM125" s="780"/>
      <c r="AN125" s="780"/>
      <c r="AO125" s="781"/>
      <c r="AP125" s="824" t="s">
        <v>465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464</v>
      </c>
      <c r="DH125" s="842"/>
      <c r="DI125" s="842"/>
      <c r="DJ125" s="842"/>
      <c r="DK125" s="842"/>
      <c r="DL125" s="842" t="s">
        <v>487</v>
      </c>
      <c r="DM125" s="842"/>
      <c r="DN125" s="842"/>
      <c r="DO125" s="842"/>
      <c r="DP125" s="842"/>
      <c r="DQ125" s="842" t="s">
        <v>467</v>
      </c>
      <c r="DR125" s="842"/>
      <c r="DS125" s="842"/>
      <c r="DT125" s="842"/>
      <c r="DU125" s="842"/>
      <c r="DV125" s="843" t="s">
        <v>465</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468</v>
      </c>
      <c r="AB126" s="780"/>
      <c r="AC126" s="780"/>
      <c r="AD126" s="780"/>
      <c r="AE126" s="781"/>
      <c r="AF126" s="782" t="s">
        <v>464</v>
      </c>
      <c r="AG126" s="780"/>
      <c r="AH126" s="780"/>
      <c r="AI126" s="780"/>
      <c r="AJ126" s="781"/>
      <c r="AK126" s="782" t="s">
        <v>465</v>
      </c>
      <c r="AL126" s="780"/>
      <c r="AM126" s="780"/>
      <c r="AN126" s="780"/>
      <c r="AO126" s="781"/>
      <c r="AP126" s="824" t="s">
        <v>465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472</v>
      </c>
      <c r="DH126" s="817"/>
      <c r="DI126" s="817"/>
      <c r="DJ126" s="817"/>
      <c r="DK126" s="817"/>
      <c r="DL126" s="817" t="s">
        <v>465</v>
      </c>
      <c r="DM126" s="817"/>
      <c r="DN126" s="817"/>
      <c r="DO126" s="817"/>
      <c r="DP126" s="817"/>
      <c r="DQ126" s="817" t="s">
        <v>472</v>
      </c>
      <c r="DR126" s="817"/>
      <c r="DS126" s="817"/>
      <c r="DT126" s="817"/>
      <c r="DU126" s="817"/>
      <c r="DV126" s="794" t="s">
        <v>465</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468</v>
      </c>
      <c r="AB127" s="780"/>
      <c r="AC127" s="780"/>
      <c r="AD127" s="780"/>
      <c r="AE127" s="781"/>
      <c r="AF127" s="782" t="s">
        <v>465</v>
      </c>
      <c r="AG127" s="780"/>
      <c r="AH127" s="780"/>
      <c r="AI127" s="780"/>
      <c r="AJ127" s="781"/>
      <c r="AK127" s="782" t="s">
        <v>142</v>
      </c>
      <c r="AL127" s="780"/>
      <c r="AM127" s="780"/>
      <c r="AN127" s="780"/>
      <c r="AO127" s="781"/>
      <c r="AP127" s="824" t="s">
        <v>142</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465</v>
      </c>
      <c r="DM127" s="817"/>
      <c r="DN127" s="817"/>
      <c r="DO127" s="817"/>
      <c r="DP127" s="817"/>
      <c r="DQ127" s="817" t="s">
        <v>475</v>
      </c>
      <c r="DR127" s="817"/>
      <c r="DS127" s="817"/>
      <c r="DT127" s="817"/>
      <c r="DU127" s="817"/>
      <c r="DV127" s="794" t="s">
        <v>465</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8219</v>
      </c>
      <c r="AB128" s="801"/>
      <c r="AC128" s="801"/>
      <c r="AD128" s="801"/>
      <c r="AE128" s="802"/>
      <c r="AF128" s="803">
        <v>13705</v>
      </c>
      <c r="AG128" s="801"/>
      <c r="AH128" s="801"/>
      <c r="AI128" s="801"/>
      <c r="AJ128" s="802"/>
      <c r="AK128" s="803">
        <v>11999</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472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475</v>
      </c>
      <c r="DH128" s="791"/>
      <c r="DI128" s="791"/>
      <c r="DJ128" s="791"/>
      <c r="DK128" s="791"/>
      <c r="DL128" s="791" t="s">
        <v>465</v>
      </c>
      <c r="DM128" s="791"/>
      <c r="DN128" s="791"/>
      <c r="DO128" s="791"/>
      <c r="DP128" s="791"/>
      <c r="DQ128" s="791" t="s">
        <v>142</v>
      </c>
      <c r="DR128" s="791"/>
      <c r="DS128" s="791"/>
      <c r="DT128" s="791"/>
      <c r="DU128" s="791"/>
      <c r="DV128" s="792" t="s">
        <v>468</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1593339</v>
      </c>
      <c r="AB129" s="780"/>
      <c r="AC129" s="780"/>
      <c r="AD129" s="780"/>
      <c r="AE129" s="781"/>
      <c r="AF129" s="782">
        <v>1712371</v>
      </c>
      <c r="AG129" s="780"/>
      <c r="AH129" s="780"/>
      <c r="AI129" s="780"/>
      <c r="AJ129" s="781"/>
      <c r="AK129" s="782">
        <v>1719754</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142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263515</v>
      </c>
      <c r="AB130" s="780"/>
      <c r="AC130" s="780"/>
      <c r="AD130" s="780"/>
      <c r="AE130" s="781"/>
      <c r="AF130" s="782">
        <v>258537</v>
      </c>
      <c r="AG130" s="780"/>
      <c r="AH130" s="780"/>
      <c r="AI130" s="780"/>
      <c r="AJ130" s="781"/>
      <c r="AK130" s="782">
        <v>283293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5.0999999999999996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1329824</v>
      </c>
      <c r="AB131" s="764"/>
      <c r="AC131" s="764"/>
      <c r="AD131" s="764"/>
      <c r="AE131" s="765"/>
      <c r="AF131" s="766">
        <v>1453834</v>
      </c>
      <c r="AG131" s="764"/>
      <c r="AH131" s="764"/>
      <c r="AI131" s="764"/>
      <c r="AJ131" s="765"/>
      <c r="AK131" s="766">
        <v>1436461</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475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5.455233174</v>
      </c>
      <c r="AB132" s="745"/>
      <c r="AC132" s="745"/>
      <c r="AD132" s="745"/>
      <c r="AE132" s="746"/>
      <c r="AF132" s="747">
        <v>4.5569164019999997</v>
      </c>
      <c r="AG132" s="745"/>
      <c r="AH132" s="745"/>
      <c r="AI132" s="745"/>
      <c r="AJ132" s="746"/>
      <c r="AK132" s="747">
        <v>5.4989310529999997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4.7</v>
      </c>
      <c r="AB133" s="724"/>
      <c r="AC133" s="724"/>
      <c r="AD133" s="724"/>
      <c r="AE133" s="725"/>
      <c r="AF133" s="723">
        <v>4.8</v>
      </c>
      <c r="AG133" s="724"/>
      <c r="AH133" s="724"/>
      <c r="AI133" s="724"/>
      <c r="AJ133" s="725"/>
      <c r="AK133" s="723">
        <v>5.0999999999999996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XO/RtgSWa0ZSll+ScqfOa0yY9ZNqqBwg/+0PWNXWJ9uKmC7PqhAQzsWUXsiAA5gFBIgmUyEvXOPfHrHkuT/3w==" saltValue="4QCsqSYabVgWKHzOLYo0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Normal="85" zoomScaleSheetLayoutView="100" workbookViewId="0">
      <selection activeCell="CO95" sqref="CO9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QMQi+ggqxSek3YjkRl5BsNJ2ujDAPwdy7U/wbhFPO9noQz2MyQOYAE1d+dsQiahsh9yUEQEuQLZwbp/xfkk8A==" saltValue="4kBdB0uz9e3xO6VZ/4Wd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sq8gLtyHecSDc48y3gf2bztZ8xUte5XaANwgtTG+/jOJSuZOPCoEo7x8d1+nDNWLLXIZSkkXdCO2+fGOscDjA==" saltValue="L30Qj67GpCQJ24mZPM1c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468809</v>
      </c>
      <c r="AP9" s="281">
        <v>328528</v>
      </c>
      <c r="AQ9" s="282">
        <v>239803</v>
      </c>
      <c r="AR9" s="283">
        <v>37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4776</v>
      </c>
      <c r="AP10" s="284">
        <v>3347</v>
      </c>
      <c r="AQ10" s="285">
        <v>35073</v>
      </c>
      <c r="AR10" s="286">
        <v>-90.5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3640</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17065</v>
      </c>
      <c r="AP13" s="284">
        <v>11959</v>
      </c>
      <c r="AQ13" s="285">
        <v>11407</v>
      </c>
      <c r="AR13" s="286">
        <v>4.8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9087</v>
      </c>
      <c r="AP14" s="284">
        <v>6368</v>
      </c>
      <c r="AQ14" s="285">
        <v>4585</v>
      </c>
      <c r="AR14" s="286">
        <v>38.9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-39162</v>
      </c>
      <c r="AP15" s="284">
        <v>-27444</v>
      </c>
      <c r="AQ15" s="285">
        <v>-18839</v>
      </c>
      <c r="AR15" s="286">
        <v>45.7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460575</v>
      </c>
      <c r="AP16" s="284">
        <v>322758</v>
      </c>
      <c r="AQ16" s="285">
        <v>275669</v>
      </c>
      <c r="AR16" s="286">
        <v>17.100000000000001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34.340000000000003</v>
      </c>
      <c r="AP21" s="298">
        <v>23.86</v>
      </c>
      <c r="AQ21" s="299">
        <v>10.48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95.3</v>
      </c>
      <c r="AP22" s="303">
        <v>95.5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360494</v>
      </c>
      <c r="AP32" s="312">
        <v>252624</v>
      </c>
      <c r="AQ32" s="313">
        <v>162926</v>
      </c>
      <c r="AR32" s="314">
        <v>55.1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v>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12676</v>
      </c>
      <c r="AP35" s="312">
        <v>8883</v>
      </c>
      <c r="AQ35" s="313">
        <v>33512</v>
      </c>
      <c r="AR35" s="314">
        <v>-73.5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1112</v>
      </c>
      <c r="AP36" s="312">
        <v>779</v>
      </c>
      <c r="AQ36" s="313">
        <v>2866</v>
      </c>
      <c r="AR36" s="314">
        <v>-72.8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1429</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30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-11999</v>
      </c>
      <c r="AP39" s="312">
        <v>-8409</v>
      </c>
      <c r="AQ39" s="313">
        <v>-7390</v>
      </c>
      <c r="AR39" s="314">
        <v>13.8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-283293</v>
      </c>
      <c r="AP40" s="312">
        <v>-198523</v>
      </c>
      <c r="AQ40" s="313">
        <v>-136323</v>
      </c>
      <c r="AR40" s="314">
        <v>45.6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78990</v>
      </c>
      <c r="AP41" s="312">
        <v>55354</v>
      </c>
      <c r="AQ41" s="313">
        <v>57054</v>
      </c>
      <c r="AR41" s="314">
        <v>-3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755882</v>
      </c>
      <c r="AN51" s="334">
        <v>488612</v>
      </c>
      <c r="AO51" s="335">
        <v>22.5</v>
      </c>
      <c r="AP51" s="336">
        <v>271581</v>
      </c>
      <c r="AQ51" s="337">
        <v>-6.7</v>
      </c>
      <c r="AR51" s="338">
        <v>29.2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525979</v>
      </c>
      <c r="AN52" s="342">
        <v>339999</v>
      </c>
      <c r="AO52" s="343">
        <v>32</v>
      </c>
      <c r="AP52" s="344">
        <v>117844</v>
      </c>
      <c r="AQ52" s="345">
        <v>-1</v>
      </c>
      <c r="AR52" s="346">
        <v>33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740267</v>
      </c>
      <c r="AN53" s="334">
        <v>490243</v>
      </c>
      <c r="AO53" s="335">
        <v>0.3</v>
      </c>
      <c r="AP53" s="336">
        <v>268375</v>
      </c>
      <c r="AQ53" s="337">
        <v>-1.2</v>
      </c>
      <c r="AR53" s="338">
        <v>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442988</v>
      </c>
      <c r="AN54" s="342">
        <v>293370</v>
      </c>
      <c r="AO54" s="343">
        <v>-13.7</v>
      </c>
      <c r="AP54" s="344">
        <v>119602</v>
      </c>
      <c r="AQ54" s="345">
        <v>1.5</v>
      </c>
      <c r="AR54" s="346">
        <v>-15.2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636414</v>
      </c>
      <c r="AN55" s="334">
        <v>421187</v>
      </c>
      <c r="AO55" s="335">
        <v>-14.1</v>
      </c>
      <c r="AP55" s="336">
        <v>301035</v>
      </c>
      <c r="AQ55" s="337">
        <v>12.2</v>
      </c>
      <c r="AR55" s="338">
        <v>-26.3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267859</v>
      </c>
      <c r="AN56" s="342">
        <v>177273</v>
      </c>
      <c r="AO56" s="343">
        <v>-39.6</v>
      </c>
      <c r="AP56" s="344">
        <v>154376</v>
      </c>
      <c r="AQ56" s="345">
        <v>29.1</v>
      </c>
      <c r="AR56" s="346">
        <v>-68.7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711039</v>
      </c>
      <c r="AN57" s="334">
        <v>488016</v>
      </c>
      <c r="AO57" s="335">
        <v>15.9</v>
      </c>
      <c r="AP57" s="336">
        <v>277467</v>
      </c>
      <c r="AQ57" s="337">
        <v>-7.8</v>
      </c>
      <c r="AR57" s="338">
        <v>23.7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258240</v>
      </c>
      <c r="AN58" s="342">
        <v>177241</v>
      </c>
      <c r="AO58" s="343">
        <v>0</v>
      </c>
      <c r="AP58" s="344">
        <v>128378</v>
      </c>
      <c r="AQ58" s="345">
        <v>-16.8</v>
      </c>
      <c r="AR58" s="346">
        <v>16.8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608771</v>
      </c>
      <c r="AN59" s="334">
        <v>426609</v>
      </c>
      <c r="AO59" s="335">
        <v>-12.6</v>
      </c>
      <c r="AP59" s="336">
        <v>282256</v>
      </c>
      <c r="AQ59" s="337">
        <v>1.7</v>
      </c>
      <c r="AR59" s="338">
        <v>-14.3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266801</v>
      </c>
      <c r="AN60" s="342">
        <v>186966</v>
      </c>
      <c r="AO60" s="343">
        <v>5.5</v>
      </c>
      <c r="AP60" s="344">
        <v>145453</v>
      </c>
      <c r="AQ60" s="345">
        <v>13.3</v>
      </c>
      <c r="AR60" s="346">
        <v>-7.8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690475</v>
      </c>
      <c r="AN61" s="349">
        <v>462933</v>
      </c>
      <c r="AO61" s="350">
        <v>2.4</v>
      </c>
      <c r="AP61" s="351">
        <v>280143</v>
      </c>
      <c r="AQ61" s="352">
        <v>-0.4</v>
      </c>
      <c r="AR61" s="338">
        <v>2.8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352373</v>
      </c>
      <c r="AN62" s="342">
        <v>234970</v>
      </c>
      <c r="AO62" s="343">
        <v>-3.2</v>
      </c>
      <c r="AP62" s="344">
        <v>133131</v>
      </c>
      <c r="AQ62" s="345">
        <v>5.2</v>
      </c>
      <c r="AR62" s="346">
        <v>-8.4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xSg6SeM90+RT3pkvGkzyGV531lV8t71LjCZVXwd5rcKuETeEIJ5EwfqQrAr3J4F5eQMjYv5GWY1IPI6YRJxVA==" saltValue="3/RlUnCC6qLH0N/vtF4A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SEcO2KF00TdTph40vEE1rrM2YYO2xu+J7Ppetm8RUjclyJRUwzxz6TdEoPLXR13wyb7ryf45O3qZh/BqUNGTyg==" saltValue="pXIYj71poGWqfpW3YyB4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W91" zoomScaleNormal="100" zoomScaleSheetLayoutView="55" workbookViewId="0">
      <selection activeCell="AE92" sqref="AE9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MFYcZK6w+V0q/BRg0p1CspJYeH4WlwrvTVj7XgjusM3kOYvD2NB5pVn1U0mrWp+e862/OpqdHw7X9DVfXeKgvA==" saltValue="WOBMILhO5LlK0hDWxszM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177.41</v>
      </c>
      <c r="G47" s="12">
        <v>172.8</v>
      </c>
      <c r="H47" s="12">
        <v>160.66999999999999</v>
      </c>
      <c r="I47" s="12">
        <v>150.08000000000001</v>
      </c>
      <c r="J47" s="13">
        <v>149.72999999999999</v>
      </c>
    </row>
    <row r="48" spans="2:10" ht="57.75" customHeight="1" x14ac:dyDescent="0.15">
      <c r="B48" s="14"/>
      <c r="C48" s="1141" t="s">
        <v>4</v>
      </c>
      <c r="D48" s="1141"/>
      <c r="E48" s="1142"/>
      <c r="F48" s="15">
        <v>12.04</v>
      </c>
      <c r="G48" s="16">
        <v>7.21</v>
      </c>
      <c r="H48" s="16">
        <v>5.77</v>
      </c>
      <c r="I48" s="16">
        <v>10.39</v>
      </c>
      <c r="J48" s="17">
        <v>10.47</v>
      </c>
    </row>
    <row r="49" spans="2:10" ht="57.75" customHeight="1" thickBot="1" x14ac:dyDescent="0.2">
      <c r="B49" s="18"/>
      <c r="C49" s="1143" t="s">
        <v>5</v>
      </c>
      <c r="D49" s="1143"/>
      <c r="E49" s="1144"/>
      <c r="F49" s="19" t="s">
        <v>571</v>
      </c>
      <c r="G49" s="20" t="s">
        <v>572</v>
      </c>
      <c r="H49" s="20" t="s">
        <v>573</v>
      </c>
      <c r="I49" s="20">
        <v>5.6</v>
      </c>
      <c r="J49" s="21">
        <v>0.42</v>
      </c>
    </row>
    <row r="50" spans="2:10" x14ac:dyDescent="0.15"/>
  </sheetData>
  <sheetProtection algorithmName="SHA-512" hashValue="UWxYZQ9QN8CDY1Tf/JFPQ/g8fgXkhvVNvB/dl4ggXVwNAoQQBPLD4Zi2xj3KhYZPG5wMGJ7N2FZPHGioHW/XZQ==" saltValue="zCEAoYoIqsu9a76AhBXz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2024-03-08T05:57:51Z</cp:lastPrinted>
  <dcterms:created xsi:type="dcterms:W3CDTF">2024-02-05T03:00:37Z</dcterms:created>
  <dcterms:modified xsi:type="dcterms:W3CDTF">2024-03-10T23:23:38Z</dcterms:modified>
  <cp:category/>
</cp:coreProperties>
</file>